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7.xml" ContentType="application/vnd.openxmlformats-officedocument.spreadsheetml.worksheet+xml"/>
  <Override PartName="/xl/drawings/drawing2.xml" ContentType="application/vnd.openxmlformats-officedocument.drawing+xml"/>
  <Override PartName="/xl/drawings/charts/chart3.xml" ContentType="application/vnd.openxmlformats-officedocument.drawingml.char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77dde45fc3745c0" /></Relationships>
</file>

<file path=xl/workbook.xml><?xml version="1.0" encoding="utf-8"?>
<x:workbook xmlns:x="http://schemas.openxmlformats.org/spreadsheetml/2006/main">
  <x:sheets>
    <x:sheet xmlns:r="http://schemas.openxmlformats.org/officeDocument/2006/relationships" name="Start Here" sheetId="1" r:id="R043111c601ec4b66"/>
    <x:sheet xmlns:r="http://schemas.openxmlformats.org/officeDocument/2006/relationships" name="Opportunity Tracker" sheetId="2" r:id="R7d94c2c3df0c4390"/>
    <x:sheet xmlns:r="http://schemas.openxmlformats.org/officeDocument/2006/relationships" name="Activity Tracker" sheetId="3" r:id="R1116459bb49047bf"/>
    <x:sheet xmlns:r="http://schemas.openxmlformats.org/officeDocument/2006/relationships" name="Follow-Up Tracker" sheetId="4" r:id="Rcd3f579205a247ef"/>
    <x:sheet xmlns:r="http://schemas.openxmlformats.org/officeDocument/2006/relationships" name="Content Planner" sheetId="5" r:id="Rd2dc52b5a2c94839"/>
    <x:sheet xmlns:r="http://schemas.openxmlformats.org/officeDocument/2006/relationships" name="Weekly Dashboard" sheetId="6" r:id="R9964f181f8da44f2"/>
    <x:sheet xmlns:r="http://schemas.openxmlformats.org/officeDocument/2006/relationships" name="Monthly Dashboard" sheetId="7" r:id="R2eab3e689da8466f"/>
    <x:sheet xmlns:r="http://schemas.openxmlformats.org/officeDocument/2006/relationships" name="KPI Scorecard" sheetId="8" r:id="R6bc243c76f1942dc"/>
    <x:sheet xmlns:r="http://schemas.openxmlformats.org/officeDocument/2006/relationships" name="7-Day Action Plan" sheetId="9" r:id="R33bf082b4150443c"/>
    <x:sheet xmlns:r="http://schemas.openxmlformats.org/officeDocument/2006/relationships" name="30-Day Plan" sheetId="10" r:id="R07fe3caa1b7c4e28"/>
    <x:sheet xmlns:r="http://schemas.openxmlformats.org/officeDocument/2006/relationships" name="Scripts and Prompts" sheetId="11" r:id="R52ac297c7fbe4a00"/>
    <x:sheet xmlns:r="http://schemas.openxmlformats.org/officeDocument/2006/relationships" name="KPI Guide" sheetId="12" r:id="R2f5974efd7e74a0c"/>
    <x:sheet xmlns:r="http://schemas.openxmlformats.org/officeDocument/2006/relationships" name="Examples" sheetId="13" r:id="Rdac4b05fcf4340c4"/>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mmm d, yyyy"/>
    <x:numFmt numFmtId="201" formatCode="$#,##0;($#,##0)"/>
    <x:numFmt numFmtId="202" formatCode="0.0;[Red](0.0)"/>
    <x:numFmt numFmtId="203" formatCode="0.0%"/>
    <x:numFmt numFmtId="204" formatCode="0.00"/>
    <x:numFmt numFmtId="205" formatCode="0%"/>
  </x:numFmts>
  <x:fonts count="21">
    <x:font>
      <x:sz val="11"/>
      <x:name val="Carlito"/>
    </x:font>
    <x:font>
      <x:sz val="10"/>
      <x:color rgb="FF163047"/>
      <x:name val="Aptos"/>
    </x:font>
    <x:font>
      <x:b/>
      <x:sz val="21"/>
      <x:color rgb="FFFFFFFF"/>
      <x:name val="Aptos"/>
    </x:font>
    <x:font>
      <x:sz val="10"/>
      <x:color rgb="FF667887"/>
      <x:name val="Aptos"/>
    </x:font>
    <x:font>
      <x:b/>
      <x:sz val="12"/>
      <x:color rgb="FFFFFFFF"/>
      <x:name val="Aptos"/>
    </x:font>
    <x:font>
      <x:sz val="11"/>
      <x:color rgb="FF163047"/>
      <x:name val="Aptos"/>
    </x:font>
    <x:font>
      <x:sz val="10"/>
      <x:color rgb="FF147DB3"/>
      <x:name val="Aptos"/>
    </x:font>
    <x:font>
      <x:sz val="10"/>
      <x:color rgb="FF163047"/>
      <x:name val="Aptos"/>
    </x:font>
    <x:font>
      <x:b/>
      <x:sz val="11"/>
      <x:color rgb="FF163047"/>
      <x:name val="Aptos"/>
    </x:font>
    <x:font>
      <x:b/>
      <x:sz val="13"/>
      <x:color rgb="FFFFFFFF"/>
      <x:name val="Aptos"/>
    </x:font>
    <x:font>
      <x:b/>
      <x:sz val="11"/>
      <x:color rgb="FFFFFFFF"/>
      <x:name val="Aptos"/>
    </x:font>
    <x:font>
      <x:b/>
      <x:sz val="10"/>
      <x:color rgb="FFFFFFFF"/>
      <x:name val="Aptos"/>
    </x:font>
    <x:font>
      <x:b/>
      <x:sz val="16"/>
      <x:color rgb="FF092340"/>
      <x:name val="Aptos"/>
    </x:font>
    <x:font>
      <x:sz val="12"/>
      <x:color rgb="FF163047"/>
      <x:name val="Aptos"/>
    </x:font>
    <x:font>
      <x:b/>
      <x:sz val="14"/>
      <x:color rgb="FFFFFFFF"/>
      <x:name val="Aptos"/>
    </x:font>
    <x:font>
      <x:b/>
      <x:sz val="17"/>
      <x:color rgb="FFFFFFFF"/>
      <x:name val="Aptos"/>
    </x:font>
    <x:font>
      <x:b/>
      <x:sz val="13"/>
      <x:color rgb="FF163047"/>
      <x:name val="Aptos"/>
    </x:font>
    <x:font>
      <x:b/>
      <x:sz val="12"/>
      <x:color rgb="FF163047"/>
      <x:name val="Aptos"/>
    </x:font>
    <x:font>
      <x:sz val="10"/>
      <x:color rgb="FFFFFFFF"/>
      <x:name val="Aptos"/>
    </x:font>
    <x:font>
      <x:b/>
      <x:sz val="16"/>
      <x:color rgb="FFFFFFFF"/>
      <x:name val="Aptos"/>
    </x:font>
    <x:font>
      <x:i/>
      <x:sz val="9"/>
      <x:color rgb="FFB7B7B7"/>
      <x:name val="Aptos"/>
    </x:font>
  </x:fonts>
  <x:fills count="10">
    <x:fill>
      <x:patternFill patternType="none"/>
    </x:fill>
    <x:fill>
      <x:patternFill patternType="gray125"/>
    </x:fill>
    <x:fill>
      <x:patternFill patternType="solid">
        <x:fgColor rgb="FF092340"/>
      </x:patternFill>
    </x:fill>
    <x:fill>
      <x:patternFill patternType="solid">
        <x:fgColor rgb="FFEEF5FA"/>
      </x:patternFill>
    </x:fill>
    <x:fill>
      <x:patternFill patternType="solid">
        <x:fgColor rgb="FFF58220"/>
      </x:patternFill>
    </x:fill>
    <x:fill>
      <x:patternFill patternType="solid">
        <x:fgColor rgb="FFEAF4FC"/>
      </x:patternFill>
    </x:fill>
    <x:fill>
      <x:patternFill patternType="solid">
        <x:fgColor rgb="FFF5F7FA"/>
      </x:patternFill>
    </x:fill>
    <x:fill>
      <x:patternFill patternType="solid">
        <x:fgColor rgb="FF0A0A0A"/>
      </x:patternFill>
    </x:fill>
    <x:fill>
      <x:patternFill patternType="solid">
        <x:fgColor rgb="FFD71920"/>
      </x:patternFill>
    </x:fill>
    <x:fill>
      <x:patternFill patternType="solid">
        <x:fgColor rgb="FF171717"/>
      </x:patternFill>
    </x:fill>
  </x:fills>
  <x:borders count="2">
    <x:border/>
    <x:border/>
  </x:borders>
  <x:cellStyleXfs count="1">
    <x:xf numFmtId="0" fontId="0" fillId="0" borderId="0"/>
  </x:cellStyleXfs>
  <x:cellXfs count="199">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center"/>
    </x:xf>
    <x:xf numFmtId="0" fontId="2" fillId="2" borderId="1" xfId="0" applyNumberFormat="1" applyFont="1" applyFill="1" applyBorder="1" applyAlignment="1">
      <x:alignment vertical="center"/>
    </x:xf>
    <x:xf numFmtId="0" fontId="2" fillId="2" borderId="1"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1" fillId="3" borderId="1" xfId="0" applyNumberFormat="1" applyFont="1" applyFill="1" applyBorder="1" applyAlignment="1">
      <x:alignment vertical="center"/>
    </x:xf>
    <x:xf numFmtId="0" fontId="3" fillId="3" borderId="1" xfId="0" applyNumberFormat="1" applyFont="1" applyFill="1" applyBorder="1" applyAlignment="1">
      <x:alignment vertical="center"/>
    </x:xf>
    <x:xf numFmtId="0" fontId="3" fillId="3" borderId="1"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1" fillId="4" borderId="1" xfId="0" applyNumberFormat="1" applyFont="1" applyFill="1" applyBorder="1" applyAlignment="1">
      <x:alignment vertical="center"/>
    </x:xf>
    <x:xf numFmtId="0" fontId="4" fillId="4" borderId="1" xfId="0" applyNumberFormat="1" applyFont="1" applyFill="1" applyBorder="1" applyAlignment="1">
      <x:alignment vertical="center"/>
    </x:xf>
    <x:xf numFmtId="0" fontId="4" fillId="4" borderId="1" xfId="0" applyNumberFormat="1" applyFont="1" applyFill="1" applyBorder="1" applyAlignment="1">
      <x:alignment vertical="center" wrapText="1"/>
    </x:xf>
    <x:xf numFmtId="0" fontId="5" fillId="0" borderId="0" xfId="0" applyNumberFormat="1" applyFont="1" applyFill="1" applyBorder="1" applyAlignment="1">
      <x:alignment vertical="center"/>
    </x:xf>
    <x:xf numFmtId="0" fontId="5" fillId="0" borderId="0" xfId="0" applyNumberFormat="1" applyFont="1" applyFill="1" applyBorder="1" applyAlignment="1">
      <x:alignment vertical="center" wrapText="1"/>
    </x:xf>
    <x:xf numFmtId="0" fontId="5" fillId="0" borderId="1" xfId="0" applyNumberFormat="1" applyFont="1" applyFill="1" applyBorder="1" applyAlignment="1">
      <x:alignment vertical="center"/>
    </x:xf>
    <x:xf numFmtId="0" fontId="5" fillId="0" borderId="1" xfId="0" applyNumberFormat="1" applyFont="1" applyFill="1" applyBorder="1" applyAlignment="1">
      <x:alignment vertical="center" wrapText="1"/>
    </x:xf>
    <x:xf numFmtId="200" fontId="1" fillId="0" borderId="0" xfId="0" applyNumberFormat="1" applyFont="1" applyFill="1" applyBorder="1" applyAlignment="1">
      <x:alignment vertical="center"/>
    </x:xf>
    <x:xf numFmtId="200" fontId="1" fillId="0" borderId="1" xfId="0" applyNumberFormat="1" applyFont="1" applyFill="1" applyBorder="1" applyAlignment="1">
      <x:alignment vertical="center"/>
    </x:xf>
    <x:xf numFmtId="0" fontId="1" fillId="5" borderId="0" xfId="0" applyNumberFormat="1" applyFont="1" applyFill="1" applyBorder="1" applyAlignment="1">
      <x:alignment vertical="center"/>
    </x:xf>
    <x:xf numFmtId="20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200" fontId="6" fillId="5" borderId="0" xfId="0" applyNumberFormat="1" applyFont="1" applyFill="1" applyBorder="1" applyAlignment="1">
      <x:alignment vertical="center"/>
    </x:xf>
    <x:xf numFmtId="0" fontId="1" fillId="5" borderId="1" xfId="0" applyNumberFormat="1" applyFont="1" applyFill="1" applyBorder="1" applyAlignment="1">
      <x:alignment vertical="center"/>
    </x:xf>
    <x:xf numFmtId="200" fontId="1" fillId="5" borderId="1" xfId="0" applyNumberFormat="1" applyFont="1" applyFill="1" applyBorder="1" applyAlignment="1">
      <x:alignment vertical="center"/>
    </x:xf>
    <x:xf numFmtId="0" fontId="6" fillId="5" borderId="1" xfId="0" applyNumberFormat="1" applyFont="1" applyFill="1" applyBorder="1" applyAlignment="1">
      <x:alignment vertical="center"/>
    </x:xf>
    <x:xf numFmtId="200" fontId="6" fillId="5" borderId="1" xfId="0" applyNumberFormat="1" applyFont="1" applyFill="1" applyBorder="1" applyAlignment="1">
      <x:alignment vertical="center"/>
    </x:xf>
    <x:xf numFmtId="0" fontId="7" fillId="3" borderId="0" xfId="0" applyNumberFormat="1" applyFont="1" applyFill="1" applyBorder="1" applyAlignment="1">
      <x:alignment vertical="center"/>
    </x:xf>
    <x:xf numFmtId="0" fontId="7" fillId="3" borderId="0" xfId="0" applyNumberFormat="1" applyFont="1" applyFill="1" applyBorder="1" applyAlignment="1">
      <x:alignment vertical="center" wrapText="1"/>
    </x:xf>
    <x:xf numFmtId="0" fontId="7" fillId="3" borderId="1" xfId="0" applyNumberFormat="1" applyFont="1" applyFill="1" applyBorder="1" applyAlignment="1">
      <x:alignment vertical="center"/>
    </x:xf>
    <x:xf numFmtId="0" fontId="7" fillId="3" borderId="1" xfId="0" applyNumberFormat="1" applyFont="1" applyFill="1" applyBorder="1" applyAlignment="1">
      <x:alignment vertical="center" wrapText="1"/>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1" xfId="0" applyNumberFormat="1" applyFont="1" applyFill="1" applyBorder="1" applyAlignment="1">
      <x:alignment vertical="center"/>
    </x:xf>
    <x:xf numFmtId="0" fontId="8" fillId="3" borderId="1" xfId="0" applyNumberFormat="1" applyFont="1" applyFill="1" applyBorder="1" applyAlignment="1">
      <x:alignment vertical="center" wrapText="1"/>
    </x:xf>
    <x:xf numFmtId="0" fontId="7"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7" fillId="0" borderId="1" xfId="0" applyNumberFormat="1" applyFont="1" applyFill="1" applyBorder="1" applyAlignment="1">
      <x:alignment vertical="center"/>
    </x:xf>
    <x:xf numFmtId="0" fontId="7" fillId="0" borderId="1" xfId="0" applyNumberFormat="1" applyFont="1" applyFill="1" applyBorder="1" applyAlignment="1">
      <x:alignment vertical="center" wrapText="1"/>
    </x:xf>
    <x:xf numFmtId="0" fontId="9" fillId="2" borderId="0" xfId="0" applyNumberFormat="1" applyFont="1" applyFill="1" applyBorder="1" applyAlignment="1">
      <x:alignment vertical="center"/>
    </x:xf>
    <x:xf numFmtId="0" fontId="9" fillId="2" borderId="0" xfId="0" applyNumberFormat="1" applyFont="1" applyFill="1" applyBorder="1" applyAlignment="1">
      <x:alignment vertical="center" wrapText="1"/>
    </x:xf>
    <x:xf numFmtId="0" fontId="9" fillId="2" borderId="1" xfId="0" applyNumberFormat="1" applyFont="1" applyFill="1" applyBorder="1" applyAlignment="1">
      <x:alignment vertical="center"/>
    </x:xf>
    <x:xf numFmtId="0" fontId="9" fillId="2" borderId="1" xfId="0" applyNumberFormat="1" applyFont="1" applyFill="1" applyBorder="1" applyAlignment="1">
      <x:alignment vertical="center" wrapText="1"/>
    </x:xf>
    <x:xf numFmtId="0" fontId="10" fillId="4" borderId="0" xfId="0" applyNumberFormat="1" applyFont="1" applyFill="1" applyBorder="1" applyAlignment="1">
      <x:alignment vertical="center"/>
    </x:xf>
    <x:xf numFmtId="0" fontId="10" fillId="4" borderId="0" xfId="0" applyNumberFormat="1" applyFont="1" applyFill="1" applyBorder="1" applyAlignment="1">
      <x:alignment vertical="center" wrapText="1"/>
    </x:xf>
    <x:xf numFmtId="0" fontId="10" fillId="4" borderId="1" xfId="0" applyNumberFormat="1" applyFont="1" applyFill="1" applyBorder="1" applyAlignment="1">
      <x:alignment vertical="center"/>
    </x:xf>
    <x:xf numFmtId="0" fontId="10" fillId="4" borderId="1" xfId="0" applyNumberFormat="1" applyFont="1" applyFill="1" applyBorder="1" applyAlignment="1">
      <x:alignment vertical="center" wrapText="1"/>
    </x:xf>
    <x:xf numFmtId="0" fontId="10" fillId="2" borderId="0" xfId="0" applyNumberFormat="1" applyFont="1" applyFill="1" applyBorder="1" applyAlignment="1">
      <x:alignment vertical="center"/>
    </x:xf>
    <x:xf numFmtId="0" fontId="10" fillId="2" borderId="0" xfId="0" applyNumberFormat="1" applyFont="1" applyFill="1" applyBorder="1" applyAlignment="1">
      <x:alignment vertical="center" wrapText="1"/>
    </x:xf>
    <x:xf numFmtId="0" fontId="10" fillId="2" borderId="1" xfId="0" applyNumberFormat="1" applyFont="1" applyFill="1" applyBorder="1" applyAlignment="1">
      <x:alignment vertical="center"/>
    </x:xf>
    <x:xf numFmtId="0" fontId="10" fillId="2" borderId="1" xfId="0" applyNumberFormat="1" applyFont="1" applyFill="1" applyBorder="1" applyAlignment="1">
      <x:alignment vertical="center" wrapText="1"/>
    </x:xf>
    <x:xf numFmtId="0" fontId="11" fillId="2" borderId="0" xfId="0" applyNumberFormat="1" applyFont="1" applyFill="1" applyBorder="1" applyAlignment="1">
      <x:alignment vertical="center"/>
    </x:xf>
    <x:xf numFmtId="0" fontId="11" fillId="2" borderId="0" xfId="0" applyNumberFormat="1" applyFont="1" applyFill="1" applyBorder="1" applyAlignment="1">
      <x:alignment vertical="center" wrapText="1"/>
    </x:xf>
    <x:xf numFmtId="0" fontId="11" fillId="2" borderId="1" xfId="0" applyNumberFormat="1" applyFont="1" applyFill="1" applyBorder="1" applyAlignment="1">
      <x:alignment vertical="center"/>
    </x:xf>
    <x:xf numFmtId="0" fontId="11" fillId="2" borderId="1" xfId="0" applyNumberFormat="1" applyFont="1" applyFill="1" applyBorder="1" applyAlignment="1">
      <x:alignment vertical="center" wrapText="1"/>
    </x:xf>
    <x:xf numFmtId="0" fontId="6" fillId="0" borderId="0" xfId="0" applyNumberFormat="1" applyFont="1" applyFill="1" applyBorder="1" applyAlignment="1">
      <x:alignment vertical="center"/>
    </x:xf>
    <x:xf numFmtId="0" fontId="6" fillId="0" borderId="0" xfId="0" applyNumberFormat="1" applyFont="1" applyFill="1" applyBorder="1" applyAlignment="1">
      <x:alignment vertical="center" wrapText="1"/>
    </x:xf>
    <x:xf numFmtId="0" fontId="6" fillId="0" borderId="1" xfId="0" applyNumberFormat="1" applyFont="1" applyFill="1" applyBorder="1" applyAlignment="1">
      <x:alignment vertical="center"/>
    </x:xf>
    <x:xf numFmtId="0" fontId="6" fillId="0" borderId="1" xfId="0" applyNumberFormat="1" applyFont="1" applyFill="1" applyBorder="1" applyAlignment="1">
      <x:alignment vertical="center" wrapText="1"/>
    </x:xf>
    <x:xf numFmtId="200" fontId="6" fillId="0" borderId="0" xfId="0" applyNumberFormat="1" applyFont="1" applyFill="1" applyBorder="1" applyAlignment="1">
      <x:alignment vertical="center" wrapText="1"/>
    </x:xf>
    <x:xf numFmtId="200" fontId="6" fillId="0" borderId="1" xfId="0" applyNumberFormat="1" applyFont="1" applyFill="1" applyBorder="1" applyAlignment="1">
      <x:alignment vertical="center" wrapText="1"/>
    </x:xf>
    <x:xf numFmtId="201" fontId="6" fillId="0" borderId="0" xfId="0" applyNumberFormat="1" applyFont="1" applyFill="1" applyBorder="1" applyAlignment="1">
      <x:alignment vertical="center" wrapText="1"/>
    </x:xf>
    <x:xf numFmtId="201" fontId="6" fillId="0" borderId="1" xfId="0" applyNumberFormat="1" applyFont="1" applyFill="1" applyBorder="1" applyAlignment="1">
      <x:alignment vertical="center" wrapText="1"/>
    </x:xf>
    <x:xf numFmtId="0" fontId="6" fillId="6" borderId="0"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6" fillId="6" borderId="1"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202" fontId="1" fillId="6" borderId="0" xfId="0" applyNumberFormat="1" applyFont="1" applyFill="1" applyBorder="1" applyAlignment="1">
      <x:alignment vertical="center" wrapText="1"/>
    </x:xf>
    <x:xf numFmtId="202" fontId="1" fillId="6" borderId="1"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6" fillId="5" borderId="0"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6" fillId="5" borderId="1" xfId="0" applyNumberFormat="1" applyFont="1" applyFill="1" applyBorder="1" applyAlignment="1">
      <x:alignment vertical="center" wrapText="1"/>
    </x:xf>
    <x:xf numFmtId="203" fontId="1" fillId="6" borderId="0" xfId="0" applyNumberFormat="1" applyFont="1" applyFill="1" applyBorder="1" applyAlignment="1">
      <x:alignment vertical="center" wrapText="1"/>
    </x:xf>
    <x:xf numFmtId="203" fontId="1" fillId="6" borderId="1" xfId="0" applyNumberFormat="1" applyFont="1" applyFill="1" applyBorder="1" applyAlignment="1">
      <x:alignment vertical="center" wrapText="1"/>
    </x:xf>
    <x:xf numFmtId="203" fontId="6" fillId="5" borderId="0" xfId="0" applyNumberFormat="1" applyFont="1" applyFill="1" applyBorder="1" applyAlignment="1">
      <x:alignment vertical="center" wrapText="1"/>
    </x:xf>
    <x:xf numFmtId="203" fontId="6" fillId="5" borderId="1" xfId="0" applyNumberFormat="1" applyFont="1" applyFill="1" applyBorder="1" applyAlignment="1">
      <x:alignment vertical="center" wrapText="1"/>
    </x:xf>
    <x:xf numFmtId="204" fontId="6" fillId="5" borderId="0" xfId="0" applyNumberFormat="1" applyFont="1" applyFill="1" applyBorder="1" applyAlignment="1">
      <x:alignment vertical="center" wrapText="1"/>
    </x:xf>
    <x:xf numFmtId="204" fontId="1" fillId="6" borderId="0" xfId="0" applyNumberFormat="1" applyFont="1" applyFill="1" applyBorder="1" applyAlignment="1">
      <x:alignment vertical="center" wrapText="1"/>
    </x:xf>
    <x:xf numFmtId="204" fontId="6" fillId="5" borderId="1" xfId="0" applyNumberFormat="1" applyFont="1" applyFill="1" applyBorder="1" applyAlignment="1">
      <x:alignment vertical="center" wrapText="1"/>
    </x:xf>
    <x:xf numFmtId="204" fontId="1" fillId="6" borderId="1" xfId="0" applyNumberFormat="1" applyFont="1" applyFill="1" applyBorder="1" applyAlignment="1">
      <x:alignment vertical="center" wrapText="1"/>
    </x:xf>
    <x:xf numFmtId="0" fontId="5" fillId="3" borderId="0" xfId="0" applyNumberFormat="1" applyFont="1" applyFill="1" applyBorder="1" applyAlignment="1">
      <x:alignment vertical="center"/>
    </x:xf>
    <x:xf numFmtId="0" fontId="5" fillId="3" borderId="0" xfId="0" applyNumberFormat="1" applyFont="1" applyFill="1" applyBorder="1" applyAlignment="1">
      <x:alignment vertical="center" wrapText="1"/>
    </x:xf>
    <x:xf numFmtId="0" fontId="5" fillId="3" borderId="1" xfId="0" applyNumberFormat="1" applyFont="1" applyFill="1" applyBorder="1" applyAlignment="1">
      <x:alignment vertical="center"/>
    </x:xf>
    <x:xf numFmtId="0" fontId="5" fillId="3" borderId="1" xfId="0" applyNumberFormat="1" applyFont="1" applyFill="1" applyBorder="1" applyAlignment="1">
      <x:alignment vertical="center" wrapText="1"/>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1" xfId="0" applyNumberFormat="1" applyFont="1" applyFill="1" applyBorder="1" applyAlignment="1">
      <x:alignment vertical="center"/>
    </x:xf>
    <x:xf numFmtId="0" fontId="4" fillId="2" borderId="1"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2"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12" fillId="3" borderId="1" xfId="0" applyNumberFormat="1" applyFont="1" applyFill="1" applyBorder="1" applyAlignment="1">
      <x:alignment vertical="center" wrapText="1"/>
    </x:xf>
    <x:xf numFmtId="204" fontId="12" fillId="3" borderId="0" xfId="0" applyNumberFormat="1" applyFont="1" applyFill="1" applyBorder="1" applyAlignment="1">
      <x:alignment vertical="center" wrapText="1"/>
    </x:xf>
    <x:xf numFmtId="204" fontId="1" fillId="0" borderId="0" xfId="0" applyNumberFormat="1" applyFont="1" applyFill="1" applyBorder="1" applyAlignment="1">
      <x:alignment vertical="center" wrapText="1"/>
    </x:xf>
    <x:xf numFmtId="204" fontId="12" fillId="3" borderId="1" xfId="0" applyNumberFormat="1" applyFont="1" applyFill="1" applyBorder="1" applyAlignment="1">
      <x:alignment vertical="center" wrapText="1"/>
    </x:xf>
    <x:xf numFmtId="204" fontId="1" fillId="0" borderId="1" xfId="0" applyNumberFormat="1" applyFont="1" applyFill="1" applyBorder="1" applyAlignment="1">
      <x:alignment vertical="center" wrapText="1"/>
    </x:xf>
    <x:xf numFmtId="203" fontId="12" fillId="3" borderId="0" xfId="0" applyNumberFormat="1" applyFont="1" applyFill="1" applyBorder="1" applyAlignment="1">
      <x:alignment vertical="center" wrapText="1"/>
    </x:xf>
    <x:xf numFmtId="203" fontId="1" fillId="0" borderId="0" xfId="0" applyNumberFormat="1" applyFont="1" applyFill="1" applyBorder="1" applyAlignment="1">
      <x:alignment vertical="center" wrapText="1"/>
    </x:xf>
    <x:xf numFmtId="203" fontId="12" fillId="3" borderId="1" xfId="0" applyNumberFormat="1" applyFont="1" applyFill="1" applyBorder="1" applyAlignment="1">
      <x:alignment vertical="center" wrapText="1"/>
    </x:xf>
    <x:xf numFmtId="203" fontId="1" fillId="0" borderId="1" xfId="0" applyNumberFormat="1" applyFont="1" applyFill="1" applyBorder="1" applyAlignment="1">
      <x:alignment vertical="center" wrapText="1"/>
    </x:xf>
    <x:xf numFmtId="205" fontId="1" fillId="0" borderId="0" xfId="0" applyNumberFormat="1" applyFont="1" applyFill="1" applyBorder="1" applyAlignment="1">
      <x:alignment vertical="center" wrapText="1"/>
    </x:xf>
    <x:xf numFmtId="205" fontId="1" fillId="0" borderId="1" xfId="0" applyNumberFormat="1" applyFont="1" applyFill="1" applyBorder="1" applyAlignment="1">
      <x:alignment vertical="center" wrapText="1"/>
    </x:xf>
    <x:xf numFmtId="0" fontId="11" fillId="4" borderId="0" xfId="0" applyNumberFormat="1" applyFont="1" applyFill="1" applyBorder="1" applyAlignment="1">
      <x:alignment vertical="center"/>
    </x:xf>
    <x:xf numFmtId="0" fontId="11" fillId="4" borderId="1" xfId="0" applyNumberFormat="1" applyFont="1" applyFill="1" applyBorder="1" applyAlignment="1">
      <x:alignment vertical="center"/>
    </x:xf>
    <x:xf numFmtId="0" fontId="13" fillId="3" borderId="0" xfId="0" applyNumberFormat="1" applyFont="1" applyFill="1" applyBorder="1" applyAlignment="1">
      <x:alignment vertical="center"/>
    </x:xf>
    <x:xf numFmtId="0" fontId="13" fillId="3" borderId="0" xfId="0" applyNumberFormat="1" applyFont="1" applyFill="1" applyBorder="1" applyAlignment="1">
      <x:alignment vertical="center" wrapText="1"/>
    </x:xf>
    <x:xf numFmtId="0" fontId="13" fillId="3" borderId="1" xfId="0" applyNumberFormat="1" applyFont="1" applyFill="1" applyBorder="1" applyAlignment="1">
      <x:alignment vertical="center"/>
    </x:xf>
    <x:xf numFmtId="0" fontId="13" fillId="3" borderId="1"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1" fillId="0" borderId="1" xfId="0" applyNumberFormat="1" applyFont="1" applyFill="1" applyBorder="1" applyAlignment="1">
      <x:alignment vertical="center" wrapText="1"/>
    </x:xf>
    <x:xf numFmtId="0" fontId="14" fillId="2" borderId="0" xfId="0" applyNumberFormat="1" applyFont="1" applyFill="1" applyBorder="1" applyAlignment="1">
      <x:alignment vertical="center"/>
    </x:xf>
    <x:xf numFmtId="0" fontId="14" fillId="2" borderId="0" xfId="0" applyNumberFormat="1" applyFont="1" applyFill="1" applyBorder="1" applyAlignment="1">
      <x:alignment vertical="center" wrapText="1"/>
    </x:xf>
    <x:xf numFmtId="0" fontId="14" fillId="2" borderId="1" xfId="0" applyNumberFormat="1" applyFont="1" applyFill="1" applyBorder="1" applyAlignment="1">
      <x:alignment vertical="center"/>
    </x:xf>
    <x:xf numFmtId="0" fontId="14" fillId="2" borderId="1" xfId="0" applyNumberFormat="1" applyFont="1" applyFill="1" applyBorder="1" applyAlignment="1">
      <x:alignment vertical="center" wrapText="1"/>
    </x:xf>
    <x:xf numFmtId="0" fontId="15" fillId="2" borderId="0" xfId="0" applyNumberFormat="1" applyFont="1" applyFill="1" applyBorder="1" applyAlignment="1">
      <x:alignment vertical="center"/>
    </x:xf>
    <x:xf numFmtId="0" fontId="15" fillId="2" borderId="0" xfId="0" applyNumberFormat="1" applyFont="1" applyFill="1" applyBorder="1" applyAlignment="1">
      <x:alignment vertical="center" wrapText="1"/>
    </x:xf>
    <x:xf numFmtId="0" fontId="15" fillId="2" borderId="1" xfId="0" applyNumberFormat="1" applyFont="1" applyFill="1" applyBorder="1" applyAlignment="1">
      <x:alignment vertical="center"/>
    </x:xf>
    <x:xf numFmtId="0" fontId="15" fillId="2" borderId="1" xfId="0" applyNumberFormat="1" applyFont="1" applyFill="1" applyBorder="1" applyAlignment="1">
      <x:alignment vertical="center" wrapText="1"/>
    </x:xf>
    <x:xf numFmtId="203" fontId="1" fillId="0" borderId="0" xfId="0" applyNumberFormat="1" applyFont="1" applyFill="1" applyBorder="1" applyAlignment="1">
      <x:alignment vertical="center"/>
    </x:xf>
    <x:xf numFmtId="203" fontId="1" fillId="0" borderId="1" xfId="0" applyNumberFormat="1" applyFont="1" applyFill="1" applyBorder="1" applyAlignment="1">
      <x:alignment vertical="center"/>
    </x:xf>
    <x:xf numFmtId="0" fontId="16" fillId="3" borderId="0" xfId="0" applyNumberFormat="1" applyFont="1" applyFill="1" applyBorder="1" applyAlignment="1">
      <x:alignment vertical="center"/>
    </x:xf>
    <x:xf numFmtId="0" fontId="16" fillId="3" borderId="0" xfId="0" applyNumberFormat="1" applyFont="1" applyFill="1" applyBorder="1" applyAlignment="1">
      <x:alignment vertical="center" wrapText="1"/>
    </x:xf>
    <x:xf numFmtId="0" fontId="16" fillId="3" borderId="1" xfId="0" applyNumberFormat="1" applyFont="1" applyFill="1" applyBorder="1" applyAlignment="1">
      <x:alignment vertical="center"/>
    </x:xf>
    <x:xf numFmtId="0" fontId="16" fillId="3" borderId="1" xfId="0" applyNumberFormat="1" applyFont="1" applyFill="1" applyBorder="1" applyAlignment="1">
      <x:alignment vertical="center" wrapText="1"/>
    </x:xf>
    <x:xf numFmtId="0" fontId="17" fillId="0" borderId="0" xfId="0" applyNumberFormat="1" applyFont="1" applyFill="1" applyBorder="1" applyAlignment="1">
      <x:alignment vertical="center"/>
    </x:xf>
    <x:xf numFmtId="0" fontId="17" fillId="0" borderId="0" xfId="0" applyNumberFormat="1" applyFont="1" applyFill="1" applyBorder="1" applyAlignment="1">
      <x:alignment vertical="center" wrapText="1"/>
    </x:xf>
    <x:xf numFmtId="0" fontId="17" fillId="0" borderId="1" xfId="0" applyNumberFormat="1" applyFont="1" applyFill="1" applyBorder="1" applyAlignment="1">
      <x:alignment vertical="center"/>
    </x:xf>
    <x:xf numFmtId="0" fontId="17" fillId="0" borderId="1"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3" fillId="0" borderId="1" xfId="0" applyNumberFormat="1" applyFont="1" applyFill="1" applyBorder="1" applyAlignment="1">
      <x:alignment vertical="center"/>
    </x:xf>
    <x:xf numFmtId="0" fontId="3" fillId="0" borderId="1" xfId="0" applyNumberFormat="1" applyFont="1" applyFill="1" applyBorder="1" applyAlignment="1">
      <x:alignment vertical="center" wrapText="1"/>
    </x:xf>
    <x:xf numFmtId="0" fontId="0" fillId="0" borderId="0" xfId="0" applyNumberFormat="1" applyFont="1" applyFill="1" applyBorder="1"/>
    <x:xf numFmtId="0" fontId="2" fillId="7" borderId="0" xfId="0" applyNumberFormat="1" applyFont="1" applyFill="1" applyBorder="1" applyAlignment="1">
      <x:alignment vertical="center" wrapText="1"/>
    </x:xf>
    <x:xf numFmtId="0" fontId="3" fillId="7" borderId="0" xfId="0" applyNumberFormat="1" applyFont="1" applyFill="1" applyBorder="1" applyAlignment="1">
      <x:alignment vertical="center" wrapText="1"/>
    </x:xf>
    <x:xf numFmtId="0" fontId="1" fillId="7" borderId="0" xfId="0" applyNumberFormat="1" applyFont="1" applyFill="1" applyBorder="1" applyAlignment="1">
      <x:alignment vertical="center"/>
    </x:xf>
    <x:xf numFmtId="0" fontId="4" fillId="7" borderId="0" xfId="0" applyNumberFormat="1" applyFont="1" applyFill="1" applyBorder="1" applyAlignment="1">
      <x:alignment vertical="center" wrapText="1"/>
    </x:xf>
    <x:xf numFmtId="0" fontId="5" fillId="7" borderId="0" xfId="0" applyNumberFormat="1" applyFont="1" applyFill="1" applyBorder="1" applyAlignment="1">
      <x:alignment vertical="center" wrapText="1"/>
    </x:xf>
    <x:xf numFmtId="0" fontId="6" fillId="7" borderId="0" xfId="0" applyNumberFormat="1" applyFont="1" applyFill="1" applyBorder="1" applyAlignment="1">
      <x:alignment vertical="center"/>
    </x:xf>
    <x:xf numFmtId="200" fontId="6" fillId="7" borderId="0" xfId="0" applyNumberFormat="1" applyFont="1" applyFill="1" applyBorder="1" applyAlignment="1">
      <x:alignment vertical="center"/>
    </x:xf>
    <x:xf numFmtId="0" fontId="1" fillId="7" borderId="0" xfId="0" applyNumberFormat="1" applyFont="1" applyFill="1" applyBorder="1" applyAlignment="1">
      <x:alignment vertical="center" wrapText="1"/>
    </x:xf>
    <x:xf numFmtId="0" fontId="8" fillId="7" borderId="0" xfId="0" applyNumberFormat="1" applyFont="1" applyFill="1" applyBorder="1" applyAlignment="1">
      <x:alignment vertical="center" wrapText="1"/>
    </x:xf>
    <x:xf numFmtId="0" fontId="9" fillId="7" borderId="0" xfId="0" applyNumberFormat="1" applyFont="1" applyFill="1" applyBorder="1" applyAlignment="1">
      <x:alignment vertical="center" wrapText="1"/>
    </x:xf>
    <x:xf numFmtId="0" fontId="10" fillId="7" borderId="0" xfId="0" applyNumberFormat="1" applyFont="1" applyFill="1" applyBorder="1" applyAlignment="1">
      <x:alignment vertical="center" wrapText="1"/>
    </x:xf>
    <x:xf numFmtId="0" fontId="11" fillId="7" borderId="0" xfId="0" applyNumberFormat="1" applyFont="1" applyFill="1" applyBorder="1" applyAlignment="1">
      <x:alignment vertical="center" wrapText="1"/>
    </x:xf>
    <x:xf numFmtId="0" fontId="18" fillId="7" borderId="0" xfId="0" applyNumberFormat="1" applyFont="1" applyFill="1" applyBorder="1" applyAlignment="1">
      <x:alignment vertical="center" wrapText="1"/>
    </x:xf>
    <x:xf numFmtId="0" fontId="18" fillId="7" borderId="0" xfId="0" applyNumberFormat="1" applyFont="1" applyFill="1" applyBorder="1" applyAlignment="1">
      <x:alignment vertical="center"/>
    </x:xf>
    <x:xf numFmtId="200" fontId="18" fillId="7" borderId="0" xfId="0" applyNumberFormat="1" applyFont="1" applyFill="1" applyBorder="1" applyAlignment="1">
      <x:alignment vertical="center"/>
    </x:xf>
    <x:xf numFmtId="0" fontId="11" fillId="8" borderId="0" xfId="0" applyNumberFormat="1" applyFont="1" applyFill="1" applyBorder="1" applyAlignment="1">
      <x:alignment vertical="center" wrapText="1"/>
    </x:xf>
    <x:xf numFmtId="0" fontId="19" fillId="8" borderId="0" xfId="0" applyNumberFormat="1" applyFont="1" applyFill="1" applyBorder="1" applyAlignment="1">
      <x:alignment vertical="center" wrapText="1"/>
    </x:xf>
    <x:xf numFmtId="0" fontId="11" fillId="9" borderId="0" xfId="0" applyNumberFormat="1" applyFont="1" applyFill="1" applyBorder="1" applyAlignment="1">
      <x:alignment vertical="center" wrapText="1"/>
    </x:xf>
    <x:xf numFmtId="0" fontId="18" fillId="9" borderId="0" xfId="0" applyNumberFormat="1" applyFont="1" applyFill="1" applyBorder="1" applyAlignment="1">
      <x:alignment vertical="center"/>
    </x:xf>
    <x:xf numFmtId="0" fontId="10" fillId="9" borderId="0" xfId="0" applyNumberFormat="1" applyFont="1" applyFill="1" applyBorder="1" applyAlignment="1">
      <x:alignment vertical="center" wrapText="1"/>
    </x:xf>
    <x:xf numFmtId="0" fontId="10" fillId="9" borderId="0" xfId="0" applyNumberFormat="1" applyFont="1" applyFill="1" applyBorder="1" applyAlignment="1">
      <x:alignment vertical="center"/>
    </x:xf>
    <x:xf numFmtId="0" fontId="18" fillId="9" borderId="0" xfId="0" applyNumberFormat="1" applyFont="1" applyFill="1" applyBorder="1" applyAlignment="1">
      <x:alignment vertical="center" wrapText="1"/>
    </x:xf>
    <x:xf numFmtId="0" fontId="20" fillId="7" borderId="0" xfId="0" applyNumberFormat="1" applyFont="1" applyFill="1" applyBorder="1" applyAlignment="1">
      <x:alignment vertical="center" wrapText="1"/>
    </x:xf>
    <x:xf numFmtId="0" fontId="6" fillId="7" borderId="0" xfId="0" applyNumberFormat="1" applyFont="1" applyFill="1" applyBorder="1" applyAlignment="1">
      <x:alignment vertical="center" wrapText="1"/>
    </x:xf>
    <x:xf numFmtId="200" fontId="6" fillId="7" borderId="0" xfId="0" applyNumberFormat="1" applyFont="1" applyFill="1" applyBorder="1" applyAlignment="1">
      <x:alignment vertical="center" wrapText="1"/>
    </x:xf>
    <x:xf numFmtId="201" fontId="6" fillId="7" borderId="0" xfId="0" applyNumberFormat="1" applyFont="1" applyFill="1" applyBorder="1" applyAlignment="1">
      <x:alignment vertical="center" wrapText="1"/>
    </x:xf>
    <x:xf numFmtId="200" fontId="18" fillId="7" borderId="0" xfId="0" applyNumberFormat="1" applyFont="1" applyFill="1" applyBorder="1" applyAlignment="1">
      <x:alignment vertical="center" wrapText="1"/>
    </x:xf>
    <x:xf numFmtId="201" fontId="18" fillId="7" borderId="0" xfId="0" applyNumberFormat="1" applyFont="1" applyFill="1" applyBorder="1" applyAlignment="1">
      <x:alignment vertical="center" wrapText="1"/>
    </x:xf>
    <x:xf numFmtId="202" fontId="1" fillId="7" borderId="0" xfId="0" applyNumberFormat="1" applyFont="1" applyFill="1" applyBorder="1" applyAlignment="1">
      <x:alignment vertical="center" wrapText="1"/>
    </x:xf>
    <x:xf numFmtId="202" fontId="18" fillId="7" borderId="0" xfId="0" applyNumberFormat="1" applyFont="1" applyFill="1" applyBorder="1" applyAlignment="1">
      <x:alignment vertical="center" wrapText="1"/>
    </x:xf>
    <x:xf numFmtId="0" fontId="17" fillId="7" borderId="0" xfId="0" applyNumberFormat="1" applyFont="1" applyFill="1" applyBorder="1" applyAlignment="1">
      <x:alignment vertical="center" wrapText="1"/>
    </x:xf>
    <x:xf numFmtId="200" fontId="1" fillId="7" borderId="0" xfId="0" applyNumberFormat="1" applyFont="1" applyFill="1" applyBorder="1" applyAlignment="1">
      <x:alignment vertical="center"/>
    </x:xf>
    <x:xf numFmtId="0" fontId="11" fillId="7" borderId="0" xfId="0" applyNumberFormat="1" applyFont="1" applyFill="1" applyBorder="1" applyAlignment="1">
      <x:alignment vertical="center"/>
    </x:xf>
    <x:xf numFmtId="0" fontId="12" fillId="7" borderId="0" xfId="0" applyNumberFormat="1" applyFont="1" applyFill="1" applyBorder="1" applyAlignment="1">
      <x:alignment vertical="center" wrapText="1"/>
    </x:xf>
    <x:xf numFmtId="205" fontId="1" fillId="7" borderId="0" xfId="0" applyNumberFormat="1" applyFont="1" applyFill="1" applyBorder="1" applyAlignment="1">
      <x:alignment vertical="center" wrapText="1"/>
    </x:xf>
    <x:xf numFmtId="204" fontId="12" fillId="7" borderId="0" xfId="0" applyNumberFormat="1" applyFont="1" applyFill="1" applyBorder="1" applyAlignment="1">
      <x:alignment vertical="center" wrapText="1"/>
    </x:xf>
    <x:xf numFmtId="204" fontId="1" fillId="7" borderId="0" xfId="0" applyNumberFormat="1" applyFont="1" applyFill="1" applyBorder="1" applyAlignment="1">
      <x:alignment vertical="center" wrapText="1"/>
    </x:xf>
    <x:xf numFmtId="203" fontId="12" fillId="7" borderId="0" xfId="0" applyNumberFormat="1" applyFont="1" applyFill="1" applyBorder="1" applyAlignment="1">
      <x:alignment vertical="center" wrapText="1"/>
    </x:xf>
    <x:xf numFmtId="203" fontId="1" fillId="7" borderId="0" xfId="0" applyNumberFormat="1" applyFont="1" applyFill="1" applyBorder="1" applyAlignment="1">
      <x:alignment vertical="center" wrapText="1"/>
    </x:xf>
    <x:xf numFmtId="205" fontId="18" fillId="7" borderId="0" xfId="0" applyNumberFormat="1" applyFont="1" applyFill="1" applyBorder="1" applyAlignment="1">
      <x:alignment vertical="center" wrapText="1"/>
    </x:xf>
    <x:xf numFmtId="204" fontId="11" fillId="7" borderId="0" xfId="0" applyNumberFormat="1" applyFont="1" applyFill="1" applyBorder="1" applyAlignment="1">
      <x:alignment vertical="center" wrapText="1"/>
    </x:xf>
    <x:xf numFmtId="204" fontId="18" fillId="7" borderId="0" xfId="0" applyNumberFormat="1" applyFont="1" applyFill="1" applyBorder="1" applyAlignment="1">
      <x:alignment vertical="center" wrapText="1"/>
    </x:xf>
    <x:xf numFmtId="203" fontId="11" fillId="7" borderId="0" xfId="0" applyNumberFormat="1" applyFont="1" applyFill="1" applyBorder="1" applyAlignment="1">
      <x:alignment vertical="center" wrapText="1"/>
    </x:xf>
    <x:xf numFmtId="203" fontId="18" fillId="7" borderId="0" xfId="0" applyNumberFormat="1" applyFont="1" applyFill="1" applyBorder="1" applyAlignment="1">
      <x:alignment vertical="center" wrapText="1"/>
    </x:xf>
    <x:xf numFmtId="0" fontId="11" fillId="9" borderId="0" xfId="0" applyNumberFormat="1" applyFont="1" applyFill="1" applyBorder="1" applyAlignment="1">
      <x:alignment vertical="center"/>
    </x:xf>
    <x:xf numFmtId="0" fontId="13" fillId="7" borderId="0" xfId="0" applyNumberFormat="1" applyFont="1" applyFill="1" applyBorder="1" applyAlignment="1">
      <x:alignment vertical="center" wrapText="1"/>
    </x:xf>
    <x:xf numFmtId="204" fontId="6" fillId="7" borderId="0" xfId="0" applyNumberFormat="1" applyFont="1" applyFill="1" applyBorder="1" applyAlignment="1">
      <x:alignment vertical="center" wrapText="1"/>
    </x:xf>
    <x:xf numFmtId="203" fontId="6" fillId="7" borderId="0" xfId="0" applyNumberFormat="1" applyFont="1" applyFill="1" applyBorder="1" applyAlignment="1">
      <x:alignment vertical="center" wrapText="1"/>
    </x:xf>
    <x:xf numFmtId="200" fontId="1" fillId="7" borderId="0" xfId="0" applyNumberFormat="1" applyFont="1" applyFill="1" applyBorder="1" applyAlignment="1">
      <x:alignment vertical="center" wrapText="1"/>
    </x:xf>
    <x:xf numFmtId="0" fontId="14" fillId="7"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0" fontId="16" fillId="7" borderId="0" xfId="0" applyNumberFormat="1" applyFont="1" applyFill="1" applyBorder="1" applyAlignment="1">
      <x:alignment vertical="center" wrapText="1"/>
    </x:xf>
  </x:cellXfs>
  <x:cellStyles count="1">
    <x:cellStyle name="Normal" xfId="0"/>
  </x:cellStyles>
  <x:dxfs count="6">
    <x:dxf>
      <x:font>
        <x:b/>
        <x:color rgb="FFB65400"/>
      </x:font>
      <x:fill>
        <x:patternFill>
          <x:bgColor rgb="FFFFF0E1"/>
        </x:patternFill>
      </x:fill>
    </x:dxf>
    <x:dxf>
      <x:font>
        <x:color rgb="FFB62D36"/>
      </x:font>
      <x:fill>
        <x:patternFill>
          <x:bgColor rgb="FFFCEDEE"/>
        </x:patternFill>
      </x:fill>
    </x:dxf>
    <x:dxf>
      <x:font>
        <x:color rgb="FFB62D36"/>
      </x:font>
      <x:fill>
        <x:patternFill>
          <x:bgColor rgb="FFFCEDEE"/>
        </x:patternFill>
      </x:fill>
    </x:dxf>
    <x:dxf>
      <x:font>
        <x:color rgb="FFB62D36"/>
      </x:font>
      <x:fill>
        <x:patternFill>
          <x:bgColor rgb="FFFCEDEE"/>
        </x:patternFill>
      </x:fill>
    </x:dxf>
    <x:dxf>
      <x:font>
        <x:color rgb="FF247B54"/>
      </x:font>
      <x:fill>
        <x:patternFill>
          <x:bgColor rgb="FFE8F5EC"/>
        </x:patternFill>
      </x:fill>
    </x:dxf>
    <x:dxf>
      <x:font>
        <x:color rgb="FFB65400"/>
      </x:font>
      <x:fill>
        <x:patternFill>
          <x:bgColor rgb="FFFFF0E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47c3d4aaad74c6d" /><Relationship Type="http://schemas.openxmlformats.org/officeDocument/2006/relationships/theme" Target="/xl/theme/theme1.xml" Id="Rb8ecd9ce02834605" /><Relationship Type="http://schemas.openxmlformats.org/officeDocument/2006/relationships/sharedStrings" Target="/xl/sharedStrings.xml" Id="Rf6afe5cd6a6d4df5" /><Relationship Type="http://schemas.openxmlformats.org/officeDocument/2006/relationships/worksheet" Target="/xl/worksheets/sheet1.xml" Id="R043111c601ec4b66" /><Relationship Type="http://schemas.openxmlformats.org/officeDocument/2006/relationships/worksheet" Target="/xl/worksheets/sheet2.xml" Id="R7d94c2c3df0c4390" /><Relationship Type="http://schemas.openxmlformats.org/officeDocument/2006/relationships/worksheet" Target="/xl/worksheets/sheet3.xml" Id="R1116459bb49047bf" /><Relationship Type="http://schemas.openxmlformats.org/officeDocument/2006/relationships/worksheet" Target="/xl/worksheets/sheet4.xml" Id="Rcd3f579205a247ef" /><Relationship Type="http://schemas.openxmlformats.org/officeDocument/2006/relationships/worksheet" Target="/xl/worksheets/sheet5.xml" Id="Rd2dc52b5a2c94839" /><Relationship Type="http://schemas.openxmlformats.org/officeDocument/2006/relationships/worksheet" Target="/xl/worksheets/sheet6.xml" Id="R9964f181f8da44f2" /><Relationship Type="http://schemas.openxmlformats.org/officeDocument/2006/relationships/worksheet" Target="/xl/worksheets/sheet7.xml" Id="R2eab3e689da8466f" /><Relationship Type="http://schemas.openxmlformats.org/officeDocument/2006/relationships/worksheet" Target="/xl/worksheets/sheet8.xml" Id="R6bc243c76f1942dc" /><Relationship Type="http://schemas.openxmlformats.org/officeDocument/2006/relationships/worksheet" Target="/xl/worksheets/sheet9.xml" Id="R33bf082b4150443c" /><Relationship Type="http://schemas.openxmlformats.org/officeDocument/2006/relationships/worksheet" Target="/xl/worksheets/sheet10.xml" Id="R07fe3caa1b7c4e28" /><Relationship Type="http://schemas.openxmlformats.org/officeDocument/2006/relationships/worksheet" Target="/xl/worksheets/sheet11.xml" Id="R52ac297c7fbe4a00" /><Relationship Type="http://schemas.openxmlformats.org/officeDocument/2006/relationships/worksheet" Target="/xl/worksheets/sheet12.xml" Id="R2f5974efd7e74a0c" /><Relationship Type="http://schemas.openxmlformats.org/officeDocument/2006/relationships/worksheet" Target="/xl/worksheets/sheet13.xml" Id="Rdac4b05fcf4340c4" /></Relationships>
</file>

<file path=xl/drawings/_rels/drawing1.xml.rels>&#65279;<?xml version="1.0" encoding="utf-8"?><Relationships xmlns="http://schemas.openxmlformats.org/package/2006/relationships"><Relationship Type="http://schemas.openxmlformats.org/officeDocument/2006/relationships/chart" Target="/xl/drawings/charts/chart1.xml" Id="Rf936c35c14e3459a" /><Relationship Type="http://schemas.openxmlformats.org/officeDocument/2006/relationships/chart" Target="/xl/drawings/charts/chart2.xml" Id="Rb9c5b5ef92934a69" /></Relationships>
</file>

<file path=xl/drawings/_rels/drawing2.xml.rels>&#65279;<?xml version="1.0" encoding="utf-8"?><Relationships xmlns="http://schemas.openxmlformats.org/package/2006/relationships"><Relationship Type="http://schemas.openxmlformats.org/officeDocument/2006/relationships/chart" Target="/xl/drawings/charts/chart3.xml" Id="R4a9b050870b74553" /></Relationships>
</file>

<file path=xl/drawings/charts/chart1.xml><?xml version="1.0" encoding="utf-8"?>
<c:chartSpace xmlns:c="http://schemas.openxmlformats.org/drawingml/2006/chart">
  <c:lang val="en-US"/>
  <c:roundedCorners val="0"/>
  <c:chart>
    <c:plotArea>
      <c:barChart>
        <c:barDir val="col"/>
        <c:grouping val="clustered"/>
        <c:varyColors val="0"/>
        <c:ser>
          <c:idx val="0"/>
          <c:order val="0"/>
          <c:tx>
            <c:v>Actual</c:v>
          </c:tx>
          <c:cat>
            <c:strRef>
              <c:f>'Weekly Dashboard'!$A$9:$A$12</c:f>
              <c:strCache>
                <c:ptCount val="0"/>
              </c:strCache>
            </c:strRef>
          </c:cat>
          <c:val>
            <c:numRef>
              <c:f>'Weekly Dashboard'!$B$9:$B$12</c:f>
              <c:numCache>
                <c:formatCode>General</c:formatCode>
                <c:ptCount val="0"/>
              </c:numCache>
            </c:numRef>
          </c:val>
        </c:ser>
        <c:ser>
          <c:idx val="1"/>
          <c:order val="1"/>
          <c:tx>
            <c:v>Goal</c:v>
          </c:tx>
          <c:cat>
            <c:strRef>
              <c:f>'Weekly Dashboard'!$A$9:$A$12</c:f>
              <c:strCache>
                <c:ptCount val="0"/>
              </c:strCache>
            </c:strRef>
          </c:cat>
          <c:val>
            <c:numRef>
              <c:f>'Weekly Dashboard'!$C$9:$C$12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Four-week execution trend</a:t>
            </a:r>
          </a:p>
        </c:rich>
      </c:tx>
    </c:title>
    <c:plotArea>
      <c:lineChart>
        <c:grouping val="standard"/>
        <c:varyColors val="0"/>
        <c:ser>
          <c:idx val="0"/>
          <c:order val="0"/>
          <c:tx>
            <c:v>Conversations</c:v>
          </c:tx>
          <c:marker>
            <c:symbol val="none"/>
          </c:marker>
          <c:cat>
            <c:strRef>
              <c:f>'Weekly Dashboard'!$A$26:$A$29</c:f>
              <c:strCache>
                <c:ptCount val="0"/>
              </c:strCache>
            </c:strRef>
          </c:cat>
          <c:val>
            <c:numRef>
              <c:f>'Weekly Dashboard'!$B$26:$B$29</c:f>
              <c:numCache>
                <c:formatCode>General</c:formatCode>
                <c:ptCount val="0"/>
              </c:numCache>
            </c:numRef>
          </c:val>
        </c:ser>
        <c:ser>
          <c:idx val="1"/>
          <c:order val="1"/>
          <c:tx>
            <c:v>Meetings</c:v>
          </c:tx>
          <c:marker>
            <c:symbol val="none"/>
          </c:marker>
          <c:cat>
            <c:strRef>
              <c:f>'Weekly Dashboard'!$A$26:$A$29</c:f>
              <c:strCache>
                <c:ptCount val="0"/>
              </c:strCache>
            </c:strRef>
          </c:cat>
          <c:val>
            <c:numRef>
              <c:f>'Weekly Dashboard'!$C$26:$C$29</c:f>
              <c:numCache>
                <c:formatCode>General</c:formatCode>
                <c:ptCount val="0"/>
              </c:numCache>
            </c:numRef>
          </c:val>
        </c:ser>
        <c:ser>
          <c:idx val="2"/>
          <c:order val="2"/>
          <c:tx>
            <c:v>Assets published</c:v>
          </c:tx>
          <c:marker>
            <c:symbol val="none"/>
          </c:marker>
          <c:cat>
            <c:strRef>
              <c:f>'Weekly Dashboard'!$A$26:$A$29</c:f>
              <c:strCache>
                <c:ptCount val="0"/>
              </c:strCache>
            </c:strRef>
          </c:cat>
          <c:val>
            <c:numRef>
              <c:f>'Weekly Dashboard'!$D$26:$D$29</c:f>
              <c:numCache>
                <c:formatCode>General</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plotArea>
      <c:barChart>
        <c:barDir val="col"/>
        <c:grouping val="clustered"/>
        <c:varyColors val="0"/>
        <c:ser>
          <c:idx val="0"/>
          <c:order val="0"/>
          <c:tx>
            <c:v>Actual</c:v>
          </c:tx>
          <c:cat>
            <c:strRef>
              <c:f>'Monthly Dashboard'!$A$9:$A$12</c:f>
              <c:strCache>
                <c:ptCount val="0"/>
              </c:strCache>
            </c:strRef>
          </c:cat>
          <c:val>
            <c:numRef>
              <c:f>'Monthly Dashboard'!$B$9:$B$12</c:f>
              <c:numCache>
                <c:formatCode>General</c:formatCode>
                <c:ptCount val="0"/>
              </c:numCache>
            </c:numRef>
          </c:val>
        </c:ser>
        <c:ser>
          <c:idx val="1"/>
          <c:order val="1"/>
          <c:tx>
            <c:v>Goal</c:v>
          </c:tx>
          <c:cat>
            <c:strRef>
              <c:f>'Monthly Dashboard'!$A$9:$A$12</c:f>
              <c:strCache>
                <c:ptCount val="0"/>
              </c:strCache>
            </c:strRef>
          </c:cat>
          <c:val>
            <c:numRef>
              <c:f>'Monthly Dashboard'!$C$9:$C$12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5</xdr:row>
      <xdr:rowOff>0</xdr:rowOff>
    </xdr:from>
    <xdr:to>
      <xdr:col>12</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936c35c14e3459a"/>
        </a:graphicData>
      </a:graphic>
    </xdr:graphicFrame>
    <xdr:clientData/>
  </xdr:twoCellAnchor>
  <xdr:twoCellAnchor>
    <xdr:from>
      <xdr:col>5</xdr:col>
      <xdr:colOff>0</xdr:colOff>
      <xdr:row>23</xdr:row>
      <xdr:rowOff>0</xdr:rowOff>
    </xdr:from>
    <xdr:to>
      <xdr:col>12</xdr:col>
      <xdr:colOff>0</xdr:colOff>
      <xdr:row>38</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9c5b5ef92934a69"/>
        </a:graphicData>
      </a:graphic>
    </xdr:graphicFrame>
    <xdr:clientData/>
  </xdr:twoCellAnchor>
</xdr:wsDr>
</file>

<file path=xl/drawings/drawing2.xml><?xml version="1.0" encoding="utf-8"?>
<xdr:wsDr xmlns:xdr="http://schemas.openxmlformats.org/drawingml/2006/spreadsheetDrawing">
  <xdr:twoCellAnchor>
    <xdr:from>
      <xdr:col>5</xdr:col>
      <xdr:colOff>0</xdr:colOff>
      <xdr:row>5</xdr:row>
      <xdr:rowOff>0</xdr:rowOff>
    </xdr:from>
    <xdr:to>
      <xdr:col>12</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a9b050870b74553"/>
        </a:graphicData>
      </a:graphic>
    </xdr:graphicFrame>
    <xdr:clientData/>
  </xdr:twoCellAnchor>
</xdr:wsDr>
</file>

<file path=xl/tables/table1.xml><?xml version="1.0" encoding="utf-8"?>
<x:table xmlns:x="http://schemas.openxmlformats.org/spreadsheetml/2006/main" id="1" name="OpportunityTrackerTable" displayName="OpportunityTrackerTable" ref="A6:T206" headerRowCount="1" totalsRowCount="0" totalsRowShown="0">
  <x:tableColumns count="20">
    <x:tableColumn id="1" name="Opportunity ID"/>
    <x:tableColumn id="2" name="Added date"/>
    <x:tableColumn id="3" name="Business / contact alias"/>
    <x:tableColumn id="4" name="Source"/>
    <x:tableColumn id="5" name="Need / question"/>
    <x:tableColumn id="6" name="Stage"/>
    <x:tableColumn id="7" name="Owner"/>
    <x:tableColumn id="8" name="Evidence / trigger"/>
    <x:tableColumn id="9" name="Impact 1–5"/>
    <x:tableColumn id="10" name="Urgency 1–5"/>
    <x:tableColumn id="11" name="Service fit 1–5"/>
    <x:tableColumn id="12" name="Priority score"/>
    <x:tableColumn id="13" name="Priority"/>
    <x:tableColumn id="14" name="Next step"/>
    <x:tableColumn id="15" name="Next-step due"/>
    <x:tableColumn id="16" name="First meeting date"/>
    <x:tableColumn id="17" name="Decision date"/>
    <x:tableColumn id="18" name="Expected value ($)"/>
    <x:tableColumn id="19" name="Control flag"/>
    <x:tableColumn id="20" name="Notes"/>
  </x:tableColumns>
  <x:tableStyleInfo name="TableStyleMedium2" showFirstColumn="0" showLastColumn="0" showRowStripes="1" showColumnStripes="0"/>
</x:table>
</file>

<file path=xl/tables/table2.xml><?xml version="1.0" encoding="utf-8"?>
<x:table xmlns:x="http://schemas.openxmlformats.org/spreadsheetml/2006/main" id="2" name="ActivityTrackerTable" displayName="ActivityTrackerTable" ref="A6:L506" headerRowCount="1" totalsRowCount="0" totalsRowShown="0">
  <x:tableColumns count="12">
    <x:tableColumn id="1" name="Activity date"/>
    <x:tableColumn id="2" name="Opportunity ID (optional)"/>
    <x:tableColumn id="3" name="Activity type"/>
    <x:tableColumn id="4" name="Channel"/>
    <x:tableColumn id="5" name="Action / outcome"/>
    <x:tableColumn id="6" name="Status"/>
    <x:tableColumn id="7" name="Owner"/>
    <x:tableColumn id="8" name="Before: minutes"/>
    <x:tableColumn id="9" name="After incl. review: minutes"/>
    <x:tableColumn id="10" name="Net minutes saved"/>
    <x:tableColumn id="11" name="Evidence / asset link"/>
    <x:tableColumn id="12" name="Notes"/>
  </x:tableColumns>
  <x:tableStyleInfo name="TableStyleMedium2" showFirstColumn="0" showLastColumn="0" showRowStripes="1" showColumnStripes="0"/>
</x:table>
</file>

<file path=xl/tables/table3.xml><?xml version="1.0" encoding="utf-8"?>
<x:table xmlns:x="http://schemas.openxmlformats.org/spreadsheetml/2006/main" id="3" name="FollowUpTrackerTable" displayName="FollowUpTrackerTable" ref="A6:K306" headerRowCount="1" totalsRowCount="0" totalsRowShown="0">
  <x:tableColumns count="11">
    <x:tableColumn id="1" name="Task ID"/>
    <x:tableColumn id="2" name="Opportunity ID"/>
    <x:tableColumn id="3" name="Contact / business alias"/>
    <x:tableColumn id="4" name="Next step / commitment"/>
    <x:tableColumn id="5" name="Owner"/>
    <x:tableColumn id="6" name="Due date"/>
    <x:tableColumn id="7" name="Status"/>
    <x:tableColumn id="8" name="Completed date"/>
    <x:tableColumn id="9" name="On-time result"/>
    <x:tableColumn id="10" name="Control flag"/>
    <x:tableColumn id="11" name="Notes"/>
  </x:tableColumns>
  <x:tableStyleInfo name="TableStyleMedium2" showFirstColumn="0" showLastColumn="0" showRowStripes="1" showColumnStripes="0"/>
</x:table>
</file>

<file path=xl/tables/table4.xml><?xml version="1.0" encoding="utf-8"?>
<x:table xmlns:x="http://schemas.openxmlformats.org/spreadsheetml/2006/main" id="4" name="ContentPlannerTable" displayName="ContentPlannerTable" ref="A6:M156" headerRowCount="1" totalsRowCount="0" totalsRowShown="0">
  <x:tableColumns count="13">
    <x:tableColumn id="1" name="Asset ID"/>
    <x:tableColumn id="2" name="Customer question"/>
    <x:tableColumn id="3" name="Audience / area"/>
    <x:tableColumn id="4" name="Approved source / evidence"/>
    <x:tableColumn id="5" name="Format"/>
    <x:tableColumn id="6" name="Call to action"/>
    <x:tableColumn id="7" name="Owner"/>
    <x:tableColumn id="8" name="Planned date"/>
    <x:tableColumn id="9" name="Status"/>
    <x:tableColumn id="10" name="Human reviewer"/>
    <x:tableColumn id="11" name="Published date"/>
    <x:tableColumn id="12" name="Published URL"/>
    <x:tableColumn id="13" name="Control flag"/>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5def76f460a49dc" /></Relationships>
</file>

<file path=xl/worksheets/_rels/sheet3.xml.rels>&#65279;<?xml version="1.0" encoding="utf-8"?><Relationships xmlns="http://schemas.openxmlformats.org/package/2006/relationships"><Relationship Type="http://schemas.openxmlformats.org/officeDocument/2006/relationships/table" Target="/xl/tables/table2.xml" Id="R47b3c46fdb0f4f46" /></Relationships>
</file>

<file path=xl/worksheets/_rels/sheet4.xml.rels>&#65279;<?xml version="1.0" encoding="utf-8"?><Relationships xmlns="http://schemas.openxmlformats.org/package/2006/relationships"><Relationship Type="http://schemas.openxmlformats.org/officeDocument/2006/relationships/table" Target="/xl/tables/table3.xml" Id="R81630ba5b97a41f9" /></Relationships>
</file>

<file path=xl/worksheets/_rels/sheet5.xml.rels>&#65279;<?xml version="1.0" encoding="utf-8"?><Relationships xmlns="http://schemas.openxmlformats.org/package/2006/relationships"><Relationship Type="http://schemas.openxmlformats.org/officeDocument/2006/relationships/table" Target="/xl/tables/table4.xml" Id="R7bdd3b1aee06441f" /></Relationships>
</file>

<file path=xl/worksheets/_rels/sheet6.xml.rels>&#65279;<?xml version="1.0" encoding="utf-8"?><Relationships xmlns="http://schemas.openxmlformats.org/package/2006/relationships"><Relationship Type="http://schemas.openxmlformats.org/officeDocument/2006/relationships/drawing" Target="/xl/drawings/drawing1.xml" Id="R829fce2cf03146ab" /></Relationships>
</file>

<file path=xl/worksheets/_rels/sheet7.xml.rels>&#65279;<?xml version="1.0" encoding="utf-8"?><Relationships xmlns="http://schemas.openxmlformats.org/package/2006/relationships"><Relationship Type="http://schemas.openxmlformats.org/officeDocument/2006/relationships/drawing" Target="/xl/drawings/drawing2.xml" Id="R3771cec53a1847e9" /></Relationships>
</file>

<file path=xl/worksheets/sheet1.xml><?xml version="1.0" encoding="utf-8"?>
<x:worksheet xmlns:x="http://schemas.openxmlformats.org/spreadsheetml/2006/main">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25" customHeight="1">
      <x:c r="A1" s="163" t="str">
        <x:v>GOT MORTGAGES | WORKSHOP OPERATING TOOL</x:v>
      </x:c>
      <x:c r="B1" s="163"/>
      <x:c r="C1" s="163"/>
      <x:c r="D1" s="163"/>
      <x:c r="E1" s="163"/>
      <x:c r="F1" s="163"/>
      <x:c r="G1" s="163"/>
      <x:c r="H1" s="163"/>
      <x:c r="I1" s="163"/>
      <x:c r="J1" s="163"/>
      <x:c r="K1" s="163"/>
      <x:c r="L1" s="8"/>
    </x:row>
    <x:row r="2" ht="25" customHeight="1">
      <x:c r="A2" s="158"/>
      <x:c r="B2" s="158"/>
      <x:c r="C2" s="158"/>
      <x:c r="D2" s="158"/>
      <x:c r="E2" s="158"/>
      <x:c r="F2" s="158"/>
      <x:c r="G2" s="158"/>
      <x:c r="H2" s="158"/>
      <x:c r="I2" s="158"/>
      <x:c r="J2" s="158"/>
      <x:c r="K2" s="158"/>
      <x:c r="L2" s="8"/>
    </x:row>
    <x:row r="3" ht="30" customHeight="1">
      <x:c r="A3" s="169" t="str">
        <x:v>Abdel Khawatmi  •  September 22, 2026  •  Brick Chamber of Commerce</x:v>
      </x:c>
      <x:c r="B3" s="169"/>
      <x:c r="C3" s="169"/>
      <x:c r="D3" s="169"/>
      <x:c r="E3" s="169"/>
      <x:c r="F3" s="169"/>
      <x:c r="G3" s="169"/>
      <x:c r="H3" s="169"/>
      <x:c r="I3" s="169"/>
      <x:c r="J3" s="169"/>
      <x:c r="K3" s="169"/>
      <x:c r="L3" s="14"/>
    </x:row>
    <x:row r="4" ht="22" customHeight="1">
      <x:c r="A4" s="160"/>
      <x:c r="B4" s="160"/>
      <x:c r="C4" s="160"/>
      <x:c r="D4" s="160"/>
      <x:c r="E4" s="160"/>
      <x:c r="F4" s="160"/>
      <x:c r="G4" s="160"/>
      <x:c r="H4" s="160"/>
      <x:c r="I4" s="160"/>
      <x:c r="J4" s="160"/>
      <x:c r="K4" s="160"/>
      <x:c r="L4" s="3"/>
    </x:row>
    <x:row r="5" ht="22" customHeight="1">
      <x:c r="A5" s="166" t="str">
        <x:v>YOUR SETTINGS</x:v>
      </x:c>
      <x:c r="B5" s="166"/>
      <x:c r="C5" s="166"/>
      <x:c r="D5" s="166"/>
      <x:c r="E5" s="166"/>
      <x:c r="F5" s="167"/>
      <x:c r="G5" s="166" t="str">
        <x:v>PRIORITY MODEL | WORKSHOP DEFAULTS</x:v>
      </x:c>
      <x:c r="H5" s="166"/>
      <x:c r="I5" s="166"/>
      <x:c r="J5" s="166"/>
      <x:c r="K5" s="166"/>
      <x:c r="L5" s="20"/>
    </x:row>
    <x:row r="6" ht="22" customHeight="1">
      <x:c r="A6" s="159" t="str">
        <x:v>Participant</x:v>
      </x:c>
      <x:c r="B6" s="159"/>
      <x:c r="C6" s="159"/>
      <x:c r="D6" s="160"/>
      <x:c r="E6" s="160"/>
      <x:c r="F6" s="160"/>
      <x:c r="G6" s="160"/>
      <x:c r="H6" s="160"/>
      <x:c r="I6" s="160"/>
      <x:c r="J6" s="160"/>
      <x:c r="K6" s="160"/>
      <x:c r="L6" s="3"/>
    </x:row>
    <x:row r="7" ht="22" customHeight="1">
      <x:c r="A7" s="159" t="str">
        <x:v>Business</x:v>
      </x:c>
      <x:c r="B7" s="159"/>
      <x:c r="C7" s="159"/>
      <x:c r="D7" s="160"/>
      <x:c r="E7" s="160"/>
      <x:c r="F7" s="160"/>
      <x:c r="G7" s="159" t="str">
        <x:v>Impact weight</x:v>
      </x:c>
      <x:c r="H7" s="159"/>
      <x:c r="I7" s="159"/>
      <x:c r="J7" s="159"/>
      <x:c r="K7" s="160" t="n">
        <x:v>3</x:v>
      </x:c>
      <x:c r="L7" s="3"/>
    </x:row>
    <x:row r="8" ht="22" customHeight="1">
      <x:c r="A8" s="159" t="str">
        <x:v>As-of date</x:v>
      </x:c>
      <x:c r="B8" s="159"/>
      <x:c r="C8" s="159"/>
      <x:c r="D8" s="161" t="n">
        <x:f>TODAY()</x:f>
        <x:v>46276</x:v>
      </x:c>
      <x:c r="E8" s="160"/>
      <x:c r="F8" s="160"/>
      <x:c r="G8" s="159" t="str">
        <x:v>Urgency weight</x:v>
      </x:c>
      <x:c r="H8" s="159"/>
      <x:c r="I8" s="159"/>
      <x:c r="J8" s="159"/>
      <x:c r="K8" s="160" t="n">
        <x:v>2</x:v>
      </x:c>
      <x:c r="L8" s="3"/>
    </x:row>
    <x:row r="9" ht="22" customHeight="1">
      <x:c r="A9" s="159" t="str">
        <x:v>Selected week starts (Monday)</x:v>
      </x:c>
      <x:c r="B9" s="159"/>
      <x:c r="C9" s="159"/>
      <x:c r="D9" s="161" t="n">
        <x:f>D8-WEEKDAY(D8,2)+1</x:f>
        <x:v>46272</x:v>
      </x:c>
      <x:c r="E9" s="160"/>
      <x:c r="F9" s="160"/>
      <x:c r="G9" s="159" t="str">
        <x:v>Service-fit weight</x:v>
      </x:c>
      <x:c r="H9" s="159"/>
      <x:c r="I9" s="159"/>
      <x:c r="J9" s="159"/>
      <x:c r="K9" s="160" t="n">
        <x:v>1</x:v>
      </x:c>
      <x:c r="L9" s="3"/>
    </x:row>
    <x:row r="10" ht="22" customHeight="1">
      <x:c r="A10" s="159" t="str">
        <x:v>Selected month starts</x:v>
      </x:c>
      <x:c r="B10" s="159"/>
      <x:c r="C10" s="159"/>
      <x:c r="D10" s="161" t="n">
        <x:f>DATE(YEAR(D8),MONTH(D8),1)</x:f>
        <x:v>46266</x:v>
      </x:c>
      <x:c r="E10" s="160"/>
      <x:c r="F10" s="160"/>
      <x:c r="G10" s="159" t="str">
        <x:v>High-priority threshold</x:v>
      </x:c>
      <x:c r="H10" s="159"/>
      <x:c r="I10" s="159"/>
      <x:c r="J10" s="159"/>
      <x:c r="K10" s="160" t="n">
        <x:v>24</x:v>
      </x:c>
      <x:c r="L10" s="3"/>
    </x:row>
    <x:row r="11" ht="22" customHeight="1">
      <x:c r="A11" s="159" t="str">
        <x:v>7-day / 30-day plan starts</x:v>
      </x:c>
      <x:c r="B11" s="159"/>
      <x:c r="C11" s="159"/>
      <x:c r="D11" s="161" t="n">
        <x:v>46287</x:v>
      </x:c>
      <x:c r="E11" s="160"/>
      <x:c r="F11" s="160"/>
      <x:c r="G11" s="159" t="str">
        <x:v>Medium-priority threshold</x:v>
      </x:c>
      <x:c r="H11" s="159"/>
      <x:c r="I11" s="159"/>
      <x:c r="J11" s="159"/>
      <x:c r="K11" s="160" t="n">
        <x:v>16</x:v>
      </x:c>
      <x:c r="L11" s="3"/>
    </x:row>
    <x:row r="12" ht="30" customHeight="1">
      <x:c r="A12" s="160"/>
      <x:c r="B12" s="160"/>
      <x:c r="C12" s="160"/>
      <x:c r="D12" s="160"/>
      <x:c r="E12" s="160"/>
      <x:c r="F12" s="160"/>
      <x:c r="G12" s="159" t="str">
        <x:v>Score each input 1–5. Score = impact × 3 + urgency × 2 + service fit × 1 (maximum 30). High: 24–30; Medium: 16–23; Low: 6–15. Service fit means need and capability—not personal or protected traits.</x:v>
      </x:c>
      <x:c r="H12" s="159"/>
      <x:c r="I12" s="159"/>
      <x:c r="J12" s="159"/>
      <x:c r="K12" s="159"/>
      <x:c r="L12" s="39"/>
    </x:row>
    <x:row r="13" ht="22" customHeight="1">
      <x:c r="A13" s="160"/>
      <x:c r="B13" s="160"/>
      <x:c r="C13" s="160"/>
      <x:c r="D13" s="160"/>
      <x:c r="E13" s="160"/>
      <x:c r="F13" s="160"/>
      <x:c r="G13" s="159"/>
      <x:c r="H13" s="159"/>
      <x:c r="I13" s="159"/>
      <x:c r="J13" s="159"/>
      <x:c r="K13" s="159"/>
      <x:c r="L13" s="39"/>
    </x:row>
    <x:row r="14" ht="22" customHeight="1">
      <x:c r="A14" s="167"/>
      <x:c r="B14" s="167"/>
      <x:c r="C14" s="167"/>
      <x:c r="D14" s="167"/>
      <x:c r="E14" s="167"/>
      <x:c r="F14" s="167"/>
      <x:c r="G14" s="166"/>
      <x:c r="H14" s="166"/>
      <x:c r="I14" s="166"/>
      <x:c r="J14" s="166"/>
      <x:c r="K14" s="166"/>
      <x:c r="L14" s="39"/>
    </x:row>
    <x:row r="15" ht="22" customHeight="1">
      <x:c r="A15" s="160"/>
      <x:c r="B15" s="160"/>
      <x:c r="C15" s="160"/>
      <x:c r="D15" s="160"/>
      <x:c r="E15" s="160"/>
      <x:c r="F15" s="160"/>
      <x:c r="G15" s="160"/>
      <x:c r="H15" s="160"/>
      <x:c r="I15" s="160"/>
      <x:c r="J15" s="160"/>
      <x:c r="K15" s="160"/>
      <x:c r="L15" s="3"/>
    </x:row>
    <x:row r="16" ht="23" customHeight="1">
      <x:c r="A16" s="158" t="str">
        <x:v>01  SET UP</x:v>
      </x:c>
      <x:c r="B16" s="158"/>
      <x:c r="C16" s="158"/>
      <x:c r="D16" s="159" t="str">
        <x:v>Enter your name and business. The as-of date defaults to today. Change the week/month start dates to review another period. Start dates are inclusive; future dates beyond the as-of date are excluded.</x:v>
      </x:c>
      <x:c r="E16" s="159"/>
      <x:c r="F16" s="159"/>
      <x:c r="G16" s="159"/>
      <x:c r="H16" s="159"/>
      <x:c r="I16" s="159"/>
      <x:c r="J16" s="159"/>
      <x:c r="K16" s="159"/>
      <x:c r="L16" s="47"/>
    </x:row>
    <x:row r="17" ht="23" customHeight="1">
      <x:c r="A17" s="158"/>
      <x:c r="B17" s="158"/>
      <x:c r="C17" s="158"/>
      <x:c r="D17" s="159"/>
      <x:c r="E17" s="159"/>
      <x:c r="F17" s="159"/>
      <x:c r="G17" s="159"/>
      <x:c r="H17" s="159"/>
      <x:c r="I17" s="159"/>
      <x:c r="J17" s="159"/>
      <x:c r="K17" s="159"/>
      <x:c r="L17" s="47"/>
    </x:row>
    <x:row r="18" ht="22" customHeight="1">
      <x:c r="A18" s="160"/>
      <x:c r="B18" s="160"/>
      <x:c r="C18" s="160"/>
      <x:c r="D18" s="160"/>
      <x:c r="E18" s="160"/>
      <x:c r="F18" s="160"/>
      <x:c r="G18" s="160"/>
      <x:c r="H18" s="160"/>
      <x:c r="I18" s="160"/>
      <x:c r="J18" s="160"/>
      <x:c r="K18" s="160"/>
      <x:c r="L18" s="3"/>
    </x:row>
    <x:row r="19" ht="23" customHeight="1">
      <x:c r="A19" s="158" t="str">
        <x:v>02  SET GOALS</x:v>
      </x:c>
      <x:c r="B19" s="158"/>
      <x:c r="C19" s="158"/>
      <x:c r="D19" s="159" t="str">
        <x:v>Enter weekly and monthly targets only in KPI Scorecard columns B and F. Targets are intentionally blank. Ratios accept percentages (for example, 50%). No target is a promised result.</x:v>
      </x:c>
      <x:c r="E19" s="159"/>
      <x:c r="F19" s="159"/>
      <x:c r="G19" s="159"/>
      <x:c r="H19" s="159"/>
      <x:c r="I19" s="159"/>
      <x:c r="J19" s="159"/>
      <x:c r="K19" s="159"/>
      <x:c r="L19" s="47"/>
    </x:row>
    <x:row r="20" ht="23" customHeight="1">
      <x:c r="A20" s="158"/>
      <x:c r="B20" s="158"/>
      <x:c r="C20" s="158"/>
      <x:c r="D20" s="159"/>
      <x:c r="E20" s="159"/>
      <x:c r="F20" s="159"/>
      <x:c r="G20" s="159"/>
      <x:c r="H20" s="159"/>
      <x:c r="I20" s="159"/>
      <x:c r="J20" s="159"/>
      <x:c r="K20" s="159"/>
      <x:c r="L20" s="47"/>
    </x:row>
    <x:row r="21" ht="22" customHeight="1">
      <x:c r="A21" s="160"/>
      <x:c r="B21" s="160"/>
      <x:c r="C21" s="160"/>
      <x:c r="D21" s="160"/>
      <x:c r="E21" s="160"/>
      <x:c r="F21" s="160"/>
      <x:c r="G21" s="160"/>
      <x:c r="H21" s="160"/>
      <x:c r="I21" s="160"/>
      <x:c r="J21" s="160"/>
      <x:c r="K21" s="160"/>
      <x:c r="L21" s="3"/>
    </x:row>
    <x:row r="22" ht="23" customHeight="1">
      <x:c r="A22" s="158" t="str">
        <x:v>03  LOG ONCE</x:v>
      </x:c>
      <x:c r="B22" s="158"/>
      <x:c r="C22" s="158"/>
      <x:c r="D22" s="159" t="str">
        <x:v>One opportunity row per unique ID. One activity row per action. One follow-up row per commitment. Log published assets only in Content Planner. Use aliases rather than private customer details.</x:v>
      </x:c>
      <x:c r="E22" s="159"/>
      <x:c r="F22" s="159"/>
      <x:c r="G22" s="159"/>
      <x:c r="H22" s="159"/>
      <x:c r="I22" s="159"/>
      <x:c r="J22" s="159"/>
      <x:c r="K22" s="159"/>
      <x:c r="L22" s="47"/>
    </x:row>
    <x:row r="23" ht="23" customHeight="1">
      <x:c r="A23" s="166"/>
      <x:c r="B23" s="166"/>
      <x:c r="C23" s="166"/>
      <x:c r="D23" s="166"/>
      <x:c r="E23" s="166"/>
      <x:c r="F23" s="166"/>
      <x:c r="G23" s="166"/>
      <x:c r="H23" s="166"/>
      <x:c r="I23" s="166"/>
      <x:c r="J23" s="166"/>
      <x:c r="K23" s="166"/>
      <x:c r="L23" s="47"/>
    </x:row>
    <x:row r="24" ht="22" customHeight="1">
      <x:c r="A24" s="160"/>
      <x:c r="B24" s="160"/>
      <x:c r="C24" s="160"/>
      <x:c r="D24" s="160"/>
      <x:c r="E24" s="160"/>
      <x:c r="F24" s="160"/>
      <x:c r="G24" s="160"/>
      <x:c r="H24" s="160"/>
      <x:c r="I24" s="160"/>
      <x:c r="J24" s="160"/>
      <x:c r="K24" s="160"/>
      <x:c r="L24" s="3"/>
    </x:row>
    <x:row r="25" ht="23" customHeight="1">
      <x:c r="A25" s="158" t="str">
        <x:v>04  KEEP DATES CLEAN</x:v>
      </x:c>
      <x:c r="B25" s="158"/>
      <x:c r="C25" s="158"/>
      <x:c r="D25" s="159" t="str">
        <x:v>Added date = opportunity creation. Decision date = when won or lost. First meeting date is for history, not meeting counts. Record each completed meeting in Activity Tracker. A Done follow-up requires a completion date.</x:v>
      </x:c>
      <x:c r="E25" s="159"/>
      <x:c r="F25" s="159"/>
      <x:c r="G25" s="159"/>
      <x:c r="H25" s="159"/>
      <x:c r="I25" s="159"/>
      <x:c r="J25" s="159"/>
      <x:c r="K25" s="159"/>
      <x:c r="L25" s="47"/>
    </x:row>
    <x:row r="26" ht="23" customHeight="1">
      <x:c r="A26" s="158"/>
      <x:c r="B26" s="158"/>
      <x:c r="C26" s="158"/>
      <x:c r="D26" s="159"/>
      <x:c r="E26" s="159"/>
      <x:c r="F26" s="159"/>
      <x:c r="G26" s="159"/>
      <x:c r="H26" s="159"/>
      <x:c r="I26" s="159"/>
      <x:c r="J26" s="159"/>
      <x:c r="K26" s="159"/>
      <x:c r="L26" s="47"/>
    </x:row>
    <x:row r="27" ht="22" customHeight="1">
      <x:c r="A27" s="160"/>
      <x:c r="B27" s="160"/>
      <x:c r="C27" s="160"/>
      <x:c r="D27" s="160"/>
      <x:c r="E27" s="160"/>
      <x:c r="F27" s="160"/>
      <x:c r="G27" s="160"/>
      <x:c r="H27" s="160"/>
      <x:c r="I27" s="160"/>
      <x:c r="J27" s="160"/>
      <x:c r="K27" s="160"/>
      <x:c r="L27" s="3"/>
    </x:row>
    <x:row r="28" ht="23" customHeight="1">
      <x:c r="A28" s="158" t="str">
        <x:v>05  REVIEW WEEKLY</x:v>
      </x:c>
      <x:c r="B28" s="158"/>
      <x:c r="C28" s="158"/>
      <x:c r="D28" s="159" t="str">
        <x:v>Sort active opportunities by priority and control flag. Clear overdue commitments. Review the dashboard, write one decision and schedule the next review. Negative time savings are kept, not hidden.</x:v>
      </x:c>
      <x:c r="E28" s="159"/>
      <x:c r="F28" s="159"/>
      <x:c r="G28" s="159"/>
      <x:c r="H28" s="159"/>
      <x:c r="I28" s="159"/>
      <x:c r="J28" s="159"/>
      <x:c r="K28" s="159"/>
      <x:c r="L28" s="47"/>
    </x:row>
    <x:row r="29" ht="23" customHeight="1">
      <x:c r="A29" s="158"/>
      <x:c r="B29" s="158"/>
      <x:c r="C29" s="158"/>
      <x:c r="D29" s="159"/>
      <x:c r="E29" s="159"/>
      <x:c r="F29" s="159"/>
      <x:c r="G29" s="159"/>
      <x:c r="H29" s="159"/>
      <x:c r="I29" s="159"/>
      <x:c r="J29" s="159"/>
      <x:c r="K29" s="159"/>
      <x:c r="L29" s="47"/>
    </x:row>
    <x:row r="30" ht="22" customHeight="1">
      <x:c r="A30" s="160"/>
      <x:c r="B30" s="160"/>
      <x:c r="C30" s="160"/>
      <x:c r="D30" s="160"/>
      <x:c r="E30" s="160"/>
      <x:c r="F30" s="160"/>
      <x:c r="G30" s="160"/>
      <x:c r="H30" s="160"/>
      <x:c r="I30" s="160"/>
      <x:c r="J30" s="160"/>
      <x:c r="K30" s="160"/>
      <x:c r="L30" s="3"/>
    </x:row>
    <x:row r="31" ht="23" customHeight="1">
      <x:c r="A31" s="158" t="str">
        <x:v>06  CAPACITY &amp; FORMULAS</x:v>
      </x:c>
      <x:c r="B31" s="158"/>
      <x:c r="C31" s="158"/>
      <x:c r="D31" s="159" t="str">
        <x:v>Ready for 200 opportunities, 500 activities, 300 follow-ups and 150 assets. Formulas use those prepared ranges. Do not append beyond them without extending formulas, validations and dashboard references.</x:v>
      </x:c>
      <x:c r="E31" s="159"/>
      <x:c r="F31" s="159"/>
      <x:c r="G31" s="159"/>
      <x:c r="H31" s="159"/>
      <x:c r="I31" s="159"/>
      <x:c r="J31" s="159"/>
      <x:c r="K31" s="159"/>
      <x:c r="L31" s="47"/>
    </x:row>
    <x:row r="32" ht="23" customHeight="1">
      <x:c r="A32" s="166"/>
      <x:c r="B32" s="166"/>
      <x:c r="C32" s="166"/>
      <x:c r="D32" s="166"/>
      <x:c r="E32" s="166"/>
      <x:c r="F32" s="166"/>
      <x:c r="G32" s="166"/>
      <x:c r="H32" s="166"/>
      <x:c r="I32" s="166"/>
      <x:c r="J32" s="166"/>
      <x:c r="K32" s="166"/>
      <x:c r="L32" s="47"/>
    </x:row>
    <x:row r="33" ht="22" customHeight="1">
      <x:c r="A33" s="160"/>
      <x:c r="B33" s="160"/>
      <x:c r="C33" s="160"/>
      <x:c r="D33" s="160"/>
      <x:c r="E33" s="160"/>
      <x:c r="F33" s="160"/>
      <x:c r="G33" s="160"/>
      <x:c r="H33" s="160"/>
      <x:c r="I33" s="160"/>
      <x:c r="J33" s="160"/>
      <x:c r="K33" s="160"/>
      <x:c r="L33" s="3"/>
    </x:row>
    <x:row r="34" ht="23" customHeight="1">
      <x:c r="A34" s="158" t="str">
        <x:v>07  KEEP EXAMPLES SEPARATE</x:v>
      </x:c>
      <x:c r="B34" s="158"/>
      <x:c r="C34" s="158"/>
      <x:c r="D34" s="159" t="str">
        <x:v>Examples contains fictional training data and math only. Dashboards never reference it. All live input sections are blank; plans contain suggested actions, not completed activity.</x:v>
      </x:c>
      <x:c r="E34" s="159"/>
      <x:c r="F34" s="159"/>
      <x:c r="G34" s="159"/>
      <x:c r="H34" s="159"/>
      <x:c r="I34" s="159"/>
      <x:c r="J34" s="159"/>
      <x:c r="K34" s="159"/>
      <x:c r="L34" s="47"/>
    </x:row>
    <x:row r="35" ht="23" customHeight="1">
      <x:c r="A35" s="158"/>
      <x:c r="B35" s="158"/>
      <x:c r="C35" s="158"/>
      <x:c r="D35" s="159"/>
      <x:c r="E35" s="159"/>
      <x:c r="F35" s="159"/>
      <x:c r="G35" s="159"/>
      <x:c r="H35" s="159"/>
      <x:c r="I35" s="159"/>
      <x:c r="J35" s="159"/>
      <x:c r="K35" s="159"/>
      <x:c r="L35" s="47"/>
    </x:row>
    <x:row r="36" ht="22" customHeight="1">
      <x:c r="A36" s="160"/>
      <x:c r="B36" s="160"/>
      <x:c r="C36" s="160"/>
      <x:c r="D36" s="160"/>
      <x:c r="E36" s="160"/>
      <x:c r="F36" s="160"/>
      <x:c r="G36" s="160"/>
      <x:c r="H36" s="160"/>
      <x:c r="I36" s="160"/>
      <x:c r="J36" s="160"/>
      <x:c r="K36" s="160"/>
      <x:c r="L36" s="3"/>
    </x:row>
    <x:row r="37" ht="23" customHeight="1">
      <x:c r="A37" s="158" t="str">
        <x:v>08  HUMAN CHECKPOINT</x:v>
      </x:c>
      <x:c r="B37" s="158"/>
      <x:c r="C37" s="158"/>
      <x:c r="D37" s="159" t="str">
        <x:v>Use company-approved tools and authorized, minimized data. Verify sources, dates and claims. No automatic client advice, promises or outreach without appropriate human review and permission.</x:v>
      </x:c>
      <x:c r="E37" s="159"/>
      <x:c r="F37" s="159"/>
      <x:c r="G37" s="159"/>
      <x:c r="H37" s="159"/>
      <x:c r="I37" s="159"/>
      <x:c r="J37" s="159"/>
      <x:c r="K37" s="159"/>
      <x:c r="L37" s="47"/>
    </x:row>
    <x:row r="38" ht="23" customHeight="1">
      <x:c r="A38" s="158"/>
      <x:c r="B38" s="158"/>
      <x:c r="C38" s="158"/>
      <x:c r="D38" s="159"/>
      <x:c r="E38" s="159"/>
      <x:c r="F38" s="159"/>
      <x:c r="G38" s="159"/>
      <x:c r="H38" s="159"/>
      <x:c r="I38" s="159"/>
      <x:c r="J38" s="159"/>
      <x:c r="K38" s="159"/>
      <x:c r="L38" s="47"/>
    </x:row>
    <x:row r="39" ht="22" customHeight="1">
      <x:c r="A39" s="160"/>
      <x:c r="B39" s="160"/>
      <x:c r="C39" s="160"/>
      <x:c r="D39" s="160"/>
      <x:c r="E39" s="160"/>
      <x:c r="F39" s="160"/>
      <x:c r="G39" s="160"/>
      <x:c r="H39" s="160"/>
      <x:c r="I39" s="160"/>
      <x:c r="J39" s="160"/>
      <x:c r="K39" s="160"/>
      <x:c r="L39" s="3"/>
    </x:row>
    <x:row r="40" ht="22" customHeight="1">
      <x:c r="A40" s="160"/>
      <x:c r="B40" s="160"/>
      <x:c r="C40" s="160"/>
      <x:c r="D40" s="160"/>
      <x:c r="E40" s="160"/>
      <x:c r="F40" s="160"/>
      <x:c r="G40" s="160"/>
      <x:c r="H40" s="160"/>
      <x:c r="I40" s="160"/>
      <x:c r="J40" s="160"/>
      <x:c r="K40" s="160"/>
      <x:c r="L40" s="3"/>
    </x:row>
    <x:row r="41" ht="22" customHeight="1">
      <x:c r="A41" s="167"/>
      <x:c r="B41" s="167"/>
      <x:c r="C41" s="167"/>
      <x:c r="D41" s="167"/>
      <x:c r="E41" s="167"/>
      <x:c r="F41" s="167"/>
      <x:c r="G41" s="167"/>
      <x:c r="H41" s="167"/>
      <x:c r="I41" s="167"/>
      <x:c r="J41" s="167"/>
      <x:c r="K41" s="167"/>
      <x:c r="L41" s="3"/>
    </x:row>
    <x:row r="42" ht="22" customHeight="1">
      <x:c r="A42" s="158" t="str">
        <x:v>AI has not replaced my judgment. It has made the work around my judgment faster, deeper and more consistent.</x:v>
      </x:c>
      <x:c r="B42" s="158"/>
      <x:c r="C42" s="158"/>
      <x:c r="D42" s="158"/>
      <x:c r="E42" s="158"/>
      <x:c r="F42" s="158"/>
      <x:c r="G42" s="158"/>
      <x:c r="H42" s="158"/>
      <x:c r="I42" s="158"/>
      <x:c r="J42" s="158"/>
      <x:c r="K42" s="158"/>
      <x:c r="L42" s="51"/>
    </x:row>
    <x:row r="43" ht="22" customHeight="1">
      <x:c r="A43" s="158"/>
      <x:c r="B43" s="158"/>
      <x:c r="C43" s="158"/>
      <x:c r="D43" s="158"/>
      <x:c r="E43" s="158"/>
      <x:c r="F43" s="158"/>
      <x:c r="G43" s="158"/>
      <x:c r="H43" s="158"/>
      <x:c r="I43" s="158"/>
      <x:c r="J43" s="158"/>
      <x:c r="K43" s="158"/>
      <x:c r="L43" s="51"/>
    </x:row>
    <x:row r="44" ht="22" customHeight="1">
      <x:c r="A44" s="160"/>
      <x:c r="B44" s="160"/>
      <x:c r="C44" s="160"/>
      <x:c r="D44" s="160"/>
      <x:c r="E44" s="160"/>
      <x:c r="F44" s="160"/>
      <x:c r="G44" s="160"/>
      <x:c r="H44" s="160"/>
      <x:c r="I44" s="160"/>
      <x:c r="J44" s="160"/>
      <x:c r="K44" s="160"/>
      <x:c r="L44" s="3"/>
    </x:row>
    <x:row r="45" ht="22" customHeight="1">
      <x:c r="A45" s="158" t="str">
        <x:v>SEVEN RULES | Same framework in the presentation, workbook and infographic</x:v>
      </x:c>
      <x:c r="B45" s="158"/>
      <x:c r="C45" s="158"/>
      <x:c r="D45" s="158"/>
      <x:c r="E45" s="158"/>
      <x:c r="F45" s="158"/>
      <x:c r="G45" s="158"/>
      <x:c r="H45" s="158"/>
      <x:c r="I45" s="158"/>
      <x:c r="J45" s="158"/>
      <x:c r="K45" s="158"/>
      <x:c r="L45" s="55"/>
    </x:row>
    <x:row r="46" ht="22" customHeight="1">
      <x:c r="A46" s="159" t="str">
        <x:v>1. AI is the analyst. I'm still the advisor.</x:v>
      </x:c>
      <x:c r="B46" s="159"/>
      <x:c r="C46" s="159"/>
      <x:c r="D46" s="159"/>
      <x:c r="E46" s="159"/>
      <x:c r="F46" s="159"/>
      <x:c r="G46" s="159"/>
      <x:c r="H46" s="159"/>
      <x:c r="I46" s="159"/>
      <x:c r="J46" s="159"/>
      <x:c r="K46" s="159"/>
      <x:c r="L46" s="25"/>
    </x:row>
    <x:row r="47" ht="22" customHeight="1">
      <x:c r="A47" s="159" t="str">
        <x:v>2. Start with questions, not prompts.</x:v>
      </x:c>
      <x:c r="B47" s="159"/>
      <x:c r="C47" s="159"/>
      <x:c r="D47" s="159"/>
      <x:c r="E47" s="159"/>
      <x:c r="F47" s="159"/>
      <x:c r="G47" s="159"/>
      <x:c r="H47" s="159"/>
      <x:c r="I47" s="159"/>
      <x:c r="J47" s="159"/>
      <x:c r="K47" s="159"/>
      <x:c r="L47" s="25"/>
    </x:row>
    <x:row r="48" ht="22" customHeight="1">
      <x:c r="A48" s="159" t="str">
        <x:v>3. Control the evidence.</x:v>
      </x:c>
      <x:c r="B48" s="159"/>
      <x:c r="C48" s="159"/>
      <x:c r="D48" s="159"/>
      <x:c r="E48" s="159"/>
      <x:c r="F48" s="159"/>
      <x:c r="G48" s="159"/>
      <x:c r="H48" s="159"/>
      <x:c r="I48" s="159"/>
      <x:c r="J48" s="159"/>
      <x:c r="K48" s="159"/>
      <x:c r="L48" s="25"/>
    </x:row>
    <x:row r="49" ht="22" customHeight="1">
      <x:c r="A49" s="159" t="str">
        <x:v>4. Research first. Opinion last.</x:v>
      </x:c>
      <x:c r="B49" s="159"/>
      <x:c r="C49" s="159"/>
      <x:c r="D49" s="159"/>
      <x:c r="E49" s="159"/>
      <x:c r="F49" s="159"/>
      <x:c r="G49" s="159"/>
      <x:c r="H49" s="159"/>
      <x:c r="I49" s="159"/>
      <x:c r="J49" s="159"/>
      <x:c r="K49" s="159"/>
      <x:c r="L49" s="25"/>
    </x:row>
    <x:row r="50" ht="22" customHeight="1">
      <x:c r="A50" s="159" t="str">
        <x:v>5. Explain the why, not just the what.</x:v>
      </x:c>
      <x:c r="B50" s="159"/>
      <x:c r="C50" s="159"/>
      <x:c r="D50" s="159"/>
      <x:c r="E50" s="159"/>
      <x:c r="F50" s="159"/>
      <x:c r="G50" s="159"/>
      <x:c r="H50" s="159"/>
      <x:c r="I50" s="159"/>
      <x:c r="J50" s="159"/>
      <x:c r="K50" s="159"/>
      <x:c r="L50" s="25"/>
    </x:row>
    <x:row r="51" ht="22" customHeight="1">
      <x:c r="A51" s="159" t="str">
        <x:v>6. Use AI to prove yourself wrong.</x:v>
      </x:c>
      <x:c r="B51" s="159"/>
      <x:c r="C51" s="159"/>
      <x:c r="D51" s="159"/>
      <x:c r="E51" s="159"/>
      <x:c r="F51" s="159"/>
      <x:c r="G51" s="159"/>
      <x:c r="H51" s="159"/>
      <x:c r="I51" s="159"/>
      <x:c r="J51" s="159"/>
      <x:c r="K51" s="159"/>
      <x:c r="L51" s="25"/>
    </x:row>
    <x:row r="52" ht="22" customHeight="1">
      <x:c r="A52" s="159" t="str">
        <x:v>7. Compress the work. Never compress the thinking.</x:v>
      </x:c>
      <x:c r="B52" s="159"/>
      <x:c r="C52" s="159"/>
      <x:c r="D52" s="159"/>
      <x:c r="E52" s="159"/>
      <x:c r="F52" s="159"/>
      <x:c r="G52" s="159"/>
      <x:c r="H52" s="159"/>
      <x:c r="I52" s="159"/>
      <x:c r="J52" s="159"/>
      <x:c r="K52" s="159"/>
      <x:c r="L52" s="25"/>
    </x:row>
    <x:row r="53" ht="22" customHeight="1">
      <x:c r="A53" s="160"/>
      <x:c r="B53" s="160"/>
      <x:c r="C53" s="160"/>
      <x:c r="D53" s="160"/>
      <x:c r="E53" s="160"/>
      <x:c r="F53" s="160"/>
      <x:c r="G53" s="160"/>
      <x:c r="H53" s="160"/>
      <x:c r="I53" s="160"/>
      <x:c r="J53" s="160"/>
      <x:c r="K53" s="160"/>
      <x:c r="L53" s="3"/>
    </x:row>
    <x:row r="54" ht="22" customHeight="1">
      <x:c r="A54" s="160"/>
      <x:c r="B54" s="160"/>
      <x:c r="C54" s="160"/>
      <x:c r="D54" s="160"/>
      <x:c r="E54" s="160"/>
      <x:c r="F54" s="160"/>
      <x:c r="G54" s="160"/>
      <x:c r="H54" s="160"/>
      <x:c r="I54" s="160"/>
      <x:c r="J54" s="160"/>
      <x:c r="K54" s="160"/>
      <x:c r="L54" s="3"/>
    </x:row>
    <x:row r="55" ht="22" customHeight="1">
      <x:c r="A55" s="158" t="str">
        <x:v>Automate the work around the relationship. Never automate the relationship.  |  Abdel Khawatmi  |  973-536-0276  |  GotMortgages.com</x:v>
      </x:c>
      <x:c r="B55" s="158"/>
      <x:c r="C55" s="158"/>
      <x:c r="D55" s="158"/>
      <x:c r="E55" s="158"/>
      <x:c r="F55" s="158"/>
      <x:c r="G55" s="158"/>
      <x:c r="H55" s="158"/>
      <x:c r="I55" s="158"/>
      <x:c r="J55" s="158"/>
      <x:c r="K55" s="158"/>
      <x:c r="L55" s="59"/>
    </x:row>
    <x:row r="56" ht="22" customHeight="1">
      <x:c r="A56" s="59"/>
      <x:c r="B56" s="59"/>
      <x:c r="C56" s="59"/>
      <x:c r="D56" s="59"/>
      <x:c r="E56" s="59"/>
      <x:c r="F56" s="59"/>
      <x:c r="G56" s="59"/>
      <x:c r="H56" s="59"/>
      <x:c r="I56" s="59"/>
      <x:c r="J56" s="59"/>
      <x:c r="K56" s="59"/>
      <x:c r="L56" s="59"/>
    </x:row>
    <x:row r="57" ht="22" customHeight="1">
      <x:c r="A57" s="3"/>
      <x:c r="B57" s="3"/>
      <x:c r="C57" s="3"/>
      <x:c r="D57" s="3"/>
      <x:c r="E57" s="3"/>
      <x:c r="F57" s="3"/>
      <x:c r="G57" s="3"/>
      <x:c r="H57" s="3"/>
      <x:c r="I57" s="3"/>
      <x:c r="J57" s="3"/>
      <x:c r="K57" s="3"/>
      <x:c r="L57" s="3"/>
    </x:row>
    <x:row r="58" ht="22" customHeight="1">
      <x:c r="A58" s="3"/>
      <x:c r="B58" s="3"/>
      <x:c r="C58" s="3"/>
      <x:c r="D58" s="3"/>
      <x:c r="E58" s="3"/>
      <x:c r="F58" s="3"/>
      <x:c r="G58" s="3"/>
      <x:c r="H58" s="3"/>
      <x:c r="I58" s="3"/>
      <x:c r="J58" s="3"/>
      <x:c r="K58" s="3"/>
      <x:c r="L58" s="3"/>
    </x:row>
  </x:sheetData>
  <x:mergeCells>
    <x:mergeCell ref="A1:L2"/>
    <x:mergeCell ref="A3:L3"/>
    <x:mergeCell ref="A5:E5"/>
    <x:mergeCell ref="A6:C6"/>
    <x:mergeCell ref="D6:E6"/>
    <x:mergeCell ref="A7:C7"/>
    <x:mergeCell ref="D7:E7"/>
    <x:mergeCell ref="A8:C8"/>
    <x:mergeCell ref="D8:E8"/>
    <x:mergeCell ref="A9:C9"/>
    <x:mergeCell ref="D9:E9"/>
    <x:mergeCell ref="A10:C10"/>
    <x:mergeCell ref="D10:E10"/>
    <x:mergeCell ref="A11:C11"/>
    <x:mergeCell ref="D11:E11"/>
    <x:mergeCell ref="G5:L5"/>
    <x:mergeCell ref="G7:J7"/>
    <x:mergeCell ref="G8:J8"/>
    <x:mergeCell ref="G9:J9"/>
    <x:mergeCell ref="G10:J10"/>
    <x:mergeCell ref="G11:J11"/>
    <x:mergeCell ref="G12:L14"/>
    <x:mergeCell ref="A16:C17"/>
    <x:mergeCell ref="D16:L17"/>
    <x:mergeCell ref="A19:C20"/>
    <x:mergeCell ref="D19:L20"/>
    <x:mergeCell ref="A22:C23"/>
    <x:mergeCell ref="D22:L23"/>
    <x:mergeCell ref="A25:C26"/>
    <x:mergeCell ref="D25:L26"/>
    <x:mergeCell ref="A28:C29"/>
    <x:mergeCell ref="D28:L29"/>
    <x:mergeCell ref="A31:C32"/>
    <x:mergeCell ref="D31:L32"/>
    <x:mergeCell ref="A34:C35"/>
    <x:mergeCell ref="D34:L35"/>
    <x:mergeCell ref="A37:C38"/>
    <x:mergeCell ref="D37:L38"/>
    <x:mergeCell ref="A42:L43"/>
    <x:mergeCell ref="A45:L45"/>
    <x:mergeCell ref="A46:L46"/>
    <x:mergeCell ref="A47:L47"/>
    <x:mergeCell ref="A48:L48"/>
    <x:mergeCell ref="A49:L49"/>
    <x:mergeCell ref="A50:L50"/>
    <x:mergeCell ref="A51:L51"/>
    <x:mergeCell ref="A52:L52"/>
    <x:mergeCell ref="A55:L56"/>
  </x:mergeCells>
  <x:pageMargins left="0.7" right="0.7" top="0.75" bottom="0.75" header="0.3" footer="0.3"/>
</x:worksheet>
</file>

<file path=xl/worksheets/sheet2.xml><?xml version="1.0" encoding="utf-8"?>
<x:worksheet xmlns:x="http://schemas.openxmlformats.org/spreadsheetml/2006/main">
  <x:sheetFormatPr defaultRowHeight="15"/>
  <x:cols>
    <x:col min="1" max="1" width="16" hidden="0" customWidth="1"/>
    <x:col min="2" max="2" width="14" hidden="0" customWidth="1"/>
    <x:col min="3" max="3" width="25" hidden="0" customWidth="1"/>
    <x:col min="4" max="4" width="20" hidden="0" customWidth="1"/>
    <x:col min="5" max="5" width="35" hidden="0" customWidth="1"/>
    <x:col min="6" max="6" width="17" hidden="0" customWidth="1"/>
    <x:col min="7" max="7" width="20" hidden="0" customWidth="1"/>
    <x:col min="8" max="8" width="35" hidden="0" customWidth="1"/>
    <x:col min="9" max="9" width="12" hidden="0" customWidth="1"/>
    <x:col min="10" max="10" width="12" hidden="0" customWidth="1"/>
    <x:col min="11" max="11" width="13" hidden="0" customWidth="1"/>
    <x:col min="12" max="12" width="13" hidden="0" customWidth="1"/>
    <x:col min="13" max="13" width="13" hidden="0" customWidth="1"/>
    <x:col min="14" max="14" width="35" hidden="0" customWidth="1"/>
    <x:col min="15" max="15" width="15" hidden="0" customWidth="1"/>
    <x:col min="16" max="16" width="16" hidden="0" customWidth="1"/>
    <x:col min="17" max="17" width="15" hidden="0" customWidth="1"/>
    <x:col min="18" max="18" width="17" hidden="0" customWidth="1"/>
    <x:col min="19" max="19" width="28" hidden="0" customWidth="1"/>
    <x:col min="20" max="20" width="35" hidden="0" customWidth="1"/>
  </x:cols>
  <x:sheetData>
    <x:row r="1" ht="25" customHeight="1">
      <x:c r="A1" s="163" t="str">
        <x:v>OPPORTUNITY TRACKER</x:v>
      </x:c>
      <x:c r="B1" s="163"/>
      <x:c r="C1" s="163"/>
      <x:c r="D1" s="163"/>
      <x:c r="E1" s="163"/>
      <x:c r="F1" s="163"/>
      <x:c r="G1" s="163"/>
      <x:c r="H1" s="163"/>
      <x:c r="I1" s="163"/>
      <x:c r="J1" s="163"/>
      <x:c r="K1" s="163"/>
      <x:c r="L1" s="163"/>
      <x:c r="M1" s="163"/>
      <x:c r="N1" s="163"/>
      <x:c r="O1" s="163"/>
      <x:c r="P1" s="163"/>
      <x:c r="Q1" s="163"/>
      <x:c r="R1" s="163"/>
      <x:c r="S1" s="163"/>
      <x:c r="T1" s="163"/>
    </x:row>
    <x:row r="2" ht="25" customHeight="1">
      <x:c r="A2" s="158"/>
      <x:c r="B2" s="158"/>
      <x:c r="C2" s="158"/>
      <x:c r="D2" s="158"/>
      <x:c r="E2" s="158"/>
      <x:c r="F2" s="158"/>
      <x:c r="G2" s="158"/>
      <x:c r="H2" s="158"/>
      <x:c r="I2" s="158"/>
      <x:c r="J2" s="158"/>
      <x:c r="K2" s="158"/>
      <x:c r="L2" s="158"/>
      <x:c r="M2" s="158"/>
      <x:c r="N2" s="158"/>
      <x:c r="O2" s="158"/>
      <x:c r="P2" s="158"/>
      <x:c r="Q2" s="158"/>
      <x:c r="R2" s="158"/>
      <x:c r="S2" s="158"/>
      <x:c r="T2" s="158"/>
    </x:row>
    <x:row r="3" ht="30" customHeight="1">
      <x:c r="A3" s="169" t="str">
        <x:v>GOT MORTGAGES  |  Navigating Modern Marketing  |  Blue text = input; shaded columns = automatic</x:v>
      </x:c>
      <x:c r="B3" s="169"/>
      <x:c r="C3" s="169"/>
      <x:c r="D3" s="169"/>
      <x:c r="E3" s="169"/>
      <x:c r="F3" s="169"/>
      <x:c r="G3" s="169"/>
      <x:c r="H3" s="169"/>
      <x:c r="I3" s="169"/>
      <x:c r="J3" s="169"/>
      <x:c r="K3" s="169"/>
      <x:c r="L3" s="169"/>
      <x:c r="M3" s="169"/>
      <x:c r="N3" s="169"/>
      <x:c r="O3" s="169"/>
      <x:c r="P3" s="169"/>
      <x:c r="Q3" s="169"/>
      <x:c r="R3" s="169"/>
      <x:c r="S3" s="169"/>
      <x:c r="T3" s="169"/>
    </x:row>
    <x:row r="4" ht="22" customHeight="1">
      <x:c r="A4" s="159" t="str">
        <x:v>INPUT RULE: Unique ID per opportunity. Use an alias, not sensitive personal data. Won/Lost require a decision date; active records need an owner, next step and due date.</x:v>
      </x:c>
      <x:c r="B4" s="159"/>
      <x:c r="C4" s="159"/>
      <x:c r="D4" s="159"/>
      <x:c r="E4" s="159"/>
      <x:c r="F4" s="159"/>
      <x:c r="G4" s="159"/>
      <x:c r="H4" s="159"/>
      <x:c r="I4" s="159"/>
      <x:c r="J4" s="159"/>
      <x:c r="K4" s="159"/>
      <x:c r="L4" s="159"/>
      <x:c r="M4" s="159"/>
      <x:c r="N4" s="159"/>
      <x:c r="O4" s="159"/>
      <x:c r="P4" s="159"/>
      <x:c r="Q4" s="159"/>
      <x:c r="R4" s="159"/>
      <x:c r="S4" s="159"/>
      <x:c r="T4" s="159"/>
    </x:row>
    <x:row r="5" ht="22" customHeight="1">
      <x:c r="A5" s="160"/>
      <x:c r="B5" s="160"/>
      <x:c r="C5" s="160"/>
      <x:c r="D5" s="160"/>
      <x:c r="E5" s="160"/>
      <x:c r="F5" s="160"/>
      <x:c r="G5" s="160"/>
      <x:c r="H5" s="160"/>
      <x:c r="I5" s="160"/>
      <x:c r="J5" s="160"/>
      <x:c r="K5" s="160"/>
      <x:c r="L5" s="160"/>
      <x:c r="M5" s="160"/>
      <x:c r="N5" s="160"/>
      <x:c r="O5" s="160"/>
      <x:c r="P5" s="160"/>
      <x:c r="Q5" s="160"/>
      <x:c r="R5" s="160"/>
      <x:c r="S5" s="160"/>
      <x:c r="T5" s="160"/>
    </x:row>
    <x:row r="6" ht="36" customHeight="1">
      <x:c r="A6" s="166" t="str">
        <x:v>Opportunity ID</x:v>
      </x:c>
      <x:c r="B6" s="166" t="str">
        <x:v>Added date</x:v>
      </x:c>
      <x:c r="C6" s="166" t="str">
        <x:v>Business / contact alias</x:v>
      </x:c>
      <x:c r="D6" s="166" t="str">
        <x:v>Source</x:v>
      </x:c>
      <x:c r="E6" s="166" t="str">
        <x:v>Need / question</x:v>
      </x:c>
      <x:c r="F6" s="166" t="str">
        <x:v>Stage</x:v>
      </x:c>
      <x:c r="G6" s="166" t="str">
        <x:v>Owner</x:v>
      </x:c>
      <x:c r="H6" s="166" t="str">
        <x:v>Evidence / trigger</x:v>
      </x:c>
      <x:c r="I6" s="166" t="str">
        <x:v>Impact 1–5</x:v>
      </x:c>
      <x:c r="J6" s="166" t="str">
        <x:v>Urgency 1–5</x:v>
      </x:c>
      <x:c r="K6" s="166" t="str">
        <x:v>Service fit 1–5</x:v>
      </x:c>
      <x:c r="L6" s="166" t="str">
        <x:v>Priority score</x:v>
      </x:c>
      <x:c r="M6" s="166" t="str">
        <x:v>Priority</x:v>
      </x:c>
      <x:c r="N6" s="166" t="str">
        <x:v>Next step</x:v>
      </x:c>
      <x:c r="O6" s="166" t="str">
        <x:v>Next-step due</x:v>
      </x:c>
      <x:c r="P6" s="166" t="str">
        <x:v>First meeting date</x:v>
      </x:c>
      <x:c r="Q6" s="166" t="str">
        <x:v>Decision date</x:v>
      </x:c>
      <x:c r="R6" s="166" t="str">
        <x:v>Expected value ($)</x:v>
      </x:c>
      <x:c r="S6" s="166" t="str">
        <x:v>Control flag</x:v>
      </x:c>
      <x:c r="T6" s="166" t="str">
        <x:v>Notes</x:v>
      </x:c>
    </x:row>
    <x:row r="7" ht="27" customHeight="1">
      <x:c r="A7" s="159"/>
      <x:c r="B7" s="173"/>
      <x:c r="C7" s="159"/>
      <x:c r="D7" s="159"/>
      <x:c r="E7" s="159"/>
      <x:c r="F7" s="159"/>
      <x:c r="G7" s="159"/>
      <x:c r="H7" s="159"/>
      <x:c r="I7" s="159"/>
      <x:c r="J7" s="159"/>
      <x:c r="K7" s="159"/>
      <x:c r="L7" s="159" t="str">
        <x:f>IF(A7="","",IF(COUNT(I7:K7)=3,I7*'Start Here'!$K$7+J7*'Start Here'!$K$8+K7*'Start Here'!$K$9,""))</x:f>
      </x:c>
      <x:c r="M7" s="159" t="str">
        <x:f>IF(L7="","",IF(L7&gt;='Start Here'!$K$10,"High",IF(L7&gt;='Start Here'!$K$11,"Medium","Low")))</x:f>
      </x:c>
      <x:c r="N7" s="159"/>
      <x:c r="O7" s="173"/>
      <x:c r="P7" s="173"/>
      <x:c r="Q7" s="173"/>
      <x:c r="R7" s="174"/>
      <x:c r="S7" s="159" t="str">
        <x:f>IF(A7="","",IF(COUNTIF($A$7:$A$206,A7)&gt;1,"Duplicate ID",IF(B7="","Add created date",IF(F7="","Add stage",IF(OR(F7="Won",F7="Lost"),IF(Q7="","Add decision date",""),IF(G7="","Assign owner",IF(N7="","Missing next step",IF(O7="","Missing due date",IF(O7&lt;'Start Here'!$D$8,"Overdue",IF(L7="","Needs scoring",""))))))))))</x:f>
      </x:c>
      <x:c r="T7" s="159"/>
    </x:row>
    <x:row r="8" ht="27" customHeight="1">
      <x:c r="A8" s="159"/>
      <x:c r="B8" s="173"/>
      <x:c r="C8" s="159"/>
      <x:c r="D8" s="159"/>
      <x:c r="E8" s="159"/>
      <x:c r="F8" s="159"/>
      <x:c r="G8" s="159"/>
      <x:c r="H8" s="159"/>
      <x:c r="I8" s="159"/>
      <x:c r="J8" s="159"/>
      <x:c r="K8" s="159"/>
      <x:c r="L8" s="159" t="str">
        <x:f>IF(A8="","",IF(COUNT(I8:K8)=3,I8*'Start Here'!$K$7+J8*'Start Here'!$K$8+K8*'Start Here'!$K$9,""))</x:f>
      </x:c>
      <x:c r="M8" s="159" t="str">
        <x:f>IF(L8="","",IF(L8&gt;='Start Here'!$K$10,"High",IF(L8&gt;='Start Here'!$K$11,"Medium","Low")))</x:f>
      </x:c>
      <x:c r="N8" s="159"/>
      <x:c r="O8" s="173"/>
      <x:c r="P8" s="173"/>
      <x:c r="Q8" s="173"/>
      <x:c r="R8" s="174"/>
      <x:c r="S8" s="159" t="str">
        <x:f>IF(A8="","",IF(COUNTIF($A$7:$A$206,A8)&gt;1,"Duplicate ID",IF(B8="","Add created date",IF(F8="","Add stage",IF(OR(F8="Won",F8="Lost"),IF(Q8="","Add decision date",""),IF(G8="","Assign owner",IF(N8="","Missing next step",IF(O8="","Missing due date",IF(O8&lt;'Start Here'!$D$8,"Overdue",IF(L8="","Needs scoring",""))))))))))</x:f>
      </x:c>
      <x:c r="T8" s="159"/>
    </x:row>
    <x:row r="9" ht="27" customHeight="1">
      <x:c r="A9" s="159"/>
      <x:c r="B9" s="173"/>
      <x:c r="C9" s="159"/>
      <x:c r="D9" s="159"/>
      <x:c r="E9" s="159"/>
      <x:c r="F9" s="159"/>
      <x:c r="G9" s="159"/>
      <x:c r="H9" s="159"/>
      <x:c r="I9" s="159"/>
      <x:c r="J9" s="159"/>
      <x:c r="K9" s="159"/>
      <x:c r="L9" s="159" t="str">
        <x:f>IF(A9="","",IF(COUNT(I9:K9)=3,I9*'Start Here'!$K$7+J9*'Start Here'!$K$8+K9*'Start Here'!$K$9,""))</x:f>
      </x:c>
      <x:c r="M9" s="159" t="str">
        <x:f>IF(L9="","",IF(L9&gt;='Start Here'!$K$10,"High",IF(L9&gt;='Start Here'!$K$11,"Medium","Low")))</x:f>
      </x:c>
      <x:c r="N9" s="159"/>
      <x:c r="O9" s="173"/>
      <x:c r="P9" s="173"/>
      <x:c r="Q9" s="173"/>
      <x:c r="R9" s="174"/>
      <x:c r="S9" s="159" t="str">
        <x:f>IF(A9="","",IF(COUNTIF($A$7:$A$206,A9)&gt;1,"Duplicate ID",IF(B9="","Add created date",IF(F9="","Add stage",IF(OR(F9="Won",F9="Lost"),IF(Q9="","Add decision date",""),IF(G9="","Assign owner",IF(N9="","Missing next step",IF(O9="","Missing due date",IF(O9&lt;'Start Here'!$D$8,"Overdue",IF(L9="","Needs scoring",""))))))))))</x:f>
      </x:c>
      <x:c r="T9" s="159"/>
    </x:row>
    <x:row r="10" ht="27" customHeight="1">
      <x:c r="A10" s="159"/>
      <x:c r="B10" s="173"/>
      <x:c r="C10" s="159"/>
      <x:c r="D10" s="159"/>
      <x:c r="E10" s="159"/>
      <x:c r="F10" s="159"/>
      <x:c r="G10" s="159"/>
      <x:c r="H10" s="159"/>
      <x:c r="I10" s="159"/>
      <x:c r="J10" s="159"/>
      <x:c r="K10" s="159"/>
      <x:c r="L10" s="159" t="str">
        <x:f>IF(A10="","",IF(COUNT(I10:K10)=3,I10*'Start Here'!$K$7+J10*'Start Here'!$K$8+K10*'Start Here'!$K$9,""))</x:f>
      </x:c>
      <x:c r="M10" s="159" t="str">
        <x:f>IF(L10="","",IF(L10&gt;='Start Here'!$K$10,"High",IF(L10&gt;='Start Here'!$K$11,"Medium","Low")))</x:f>
      </x:c>
      <x:c r="N10" s="159"/>
      <x:c r="O10" s="173"/>
      <x:c r="P10" s="173"/>
      <x:c r="Q10" s="173"/>
      <x:c r="R10" s="174"/>
      <x:c r="S10" s="159" t="str">
        <x:f>IF(A10="","",IF(COUNTIF($A$7:$A$206,A10)&gt;1,"Duplicate ID",IF(B10="","Add created date",IF(F10="","Add stage",IF(OR(F10="Won",F10="Lost"),IF(Q10="","Add decision date",""),IF(G10="","Assign owner",IF(N10="","Missing next step",IF(O10="","Missing due date",IF(O10&lt;'Start Here'!$D$8,"Overdue",IF(L10="","Needs scoring",""))))))))))</x:f>
      </x:c>
      <x:c r="T10" s="159"/>
    </x:row>
    <x:row r="11" ht="27" customHeight="1">
      <x:c r="A11" s="159"/>
      <x:c r="B11" s="173"/>
      <x:c r="C11" s="159"/>
      <x:c r="D11" s="159"/>
      <x:c r="E11" s="159"/>
      <x:c r="F11" s="159"/>
      <x:c r="G11" s="159"/>
      <x:c r="H11" s="159"/>
      <x:c r="I11" s="159"/>
      <x:c r="J11" s="159"/>
      <x:c r="K11" s="159"/>
      <x:c r="L11" s="159" t="str">
        <x:f>IF(A11="","",IF(COUNT(I11:K11)=3,I11*'Start Here'!$K$7+J11*'Start Here'!$K$8+K11*'Start Here'!$K$9,""))</x:f>
      </x:c>
      <x:c r="M11" s="159" t="str">
        <x:f>IF(L11="","",IF(L11&gt;='Start Here'!$K$10,"High",IF(L11&gt;='Start Here'!$K$11,"Medium","Low")))</x:f>
      </x:c>
      <x:c r="N11" s="159"/>
      <x:c r="O11" s="173"/>
      <x:c r="P11" s="173"/>
      <x:c r="Q11" s="173"/>
      <x:c r="R11" s="174"/>
      <x:c r="S11" s="159" t="str">
        <x:f>IF(A11="","",IF(COUNTIF($A$7:$A$206,A11)&gt;1,"Duplicate ID",IF(B11="","Add created date",IF(F11="","Add stage",IF(OR(F11="Won",F11="Lost"),IF(Q11="","Add decision date",""),IF(G11="","Assign owner",IF(N11="","Missing next step",IF(O11="","Missing due date",IF(O11&lt;'Start Here'!$D$8,"Overdue",IF(L11="","Needs scoring",""))))))))))</x:f>
      </x:c>
      <x:c r="T11" s="159"/>
    </x:row>
    <x:row r="12" ht="27" customHeight="1">
      <x:c r="A12" s="159"/>
      <x:c r="B12" s="173"/>
      <x:c r="C12" s="159"/>
      <x:c r="D12" s="159"/>
      <x:c r="E12" s="159"/>
      <x:c r="F12" s="159"/>
      <x:c r="G12" s="159"/>
      <x:c r="H12" s="159"/>
      <x:c r="I12" s="159"/>
      <x:c r="J12" s="159"/>
      <x:c r="K12" s="159"/>
      <x:c r="L12" s="159" t="str">
        <x:f>IF(A12="","",IF(COUNT(I12:K12)=3,I12*'Start Here'!$K$7+J12*'Start Here'!$K$8+K12*'Start Here'!$K$9,""))</x:f>
      </x:c>
      <x:c r="M12" s="159" t="str">
        <x:f>IF(L12="","",IF(L12&gt;='Start Here'!$K$10,"High",IF(L12&gt;='Start Here'!$K$11,"Medium","Low")))</x:f>
      </x:c>
      <x:c r="N12" s="159"/>
      <x:c r="O12" s="173"/>
      <x:c r="P12" s="173"/>
      <x:c r="Q12" s="173"/>
      <x:c r="R12" s="174"/>
      <x:c r="S12" s="159" t="str">
        <x:f>IF(A12="","",IF(COUNTIF($A$7:$A$206,A12)&gt;1,"Duplicate ID",IF(B12="","Add created date",IF(F12="","Add stage",IF(OR(F12="Won",F12="Lost"),IF(Q12="","Add decision date",""),IF(G12="","Assign owner",IF(N12="","Missing next step",IF(O12="","Missing due date",IF(O12&lt;'Start Here'!$D$8,"Overdue",IF(L12="","Needs scoring",""))))))))))</x:f>
      </x:c>
      <x:c r="T12" s="159"/>
    </x:row>
    <x:row r="13" ht="27" customHeight="1">
      <x:c r="A13" s="159"/>
      <x:c r="B13" s="173"/>
      <x:c r="C13" s="159"/>
      <x:c r="D13" s="159"/>
      <x:c r="E13" s="159"/>
      <x:c r="F13" s="159"/>
      <x:c r="G13" s="159"/>
      <x:c r="H13" s="159"/>
      <x:c r="I13" s="159"/>
      <x:c r="J13" s="159"/>
      <x:c r="K13" s="159"/>
      <x:c r="L13" s="159" t="str">
        <x:f>IF(A13="","",IF(COUNT(I13:K13)=3,I13*'Start Here'!$K$7+J13*'Start Here'!$K$8+K13*'Start Here'!$K$9,""))</x:f>
      </x:c>
      <x:c r="M13" s="159" t="str">
        <x:f>IF(L13="","",IF(L13&gt;='Start Here'!$K$10,"High",IF(L13&gt;='Start Here'!$K$11,"Medium","Low")))</x:f>
      </x:c>
      <x:c r="N13" s="159"/>
      <x:c r="O13" s="173"/>
      <x:c r="P13" s="173"/>
      <x:c r="Q13" s="173"/>
      <x:c r="R13" s="174"/>
      <x:c r="S13" s="159" t="str">
        <x:f>IF(A13="","",IF(COUNTIF($A$7:$A$206,A13)&gt;1,"Duplicate ID",IF(B13="","Add created date",IF(F13="","Add stage",IF(OR(F13="Won",F13="Lost"),IF(Q13="","Add decision date",""),IF(G13="","Assign owner",IF(N13="","Missing next step",IF(O13="","Missing due date",IF(O13&lt;'Start Here'!$D$8,"Overdue",IF(L13="","Needs scoring",""))))))))))</x:f>
      </x:c>
      <x:c r="T13" s="159"/>
    </x:row>
    <x:row r="14" ht="27" customHeight="1">
      <x:c r="A14" s="159"/>
      <x:c r="B14" s="173"/>
      <x:c r="C14" s="159"/>
      <x:c r="D14" s="159"/>
      <x:c r="E14" s="159"/>
      <x:c r="F14" s="159"/>
      <x:c r="G14" s="159"/>
      <x:c r="H14" s="159"/>
      <x:c r="I14" s="159"/>
      <x:c r="J14" s="159"/>
      <x:c r="K14" s="159"/>
      <x:c r="L14" s="159" t="str">
        <x:f>IF(A14="","",IF(COUNT(I14:K14)=3,I14*'Start Here'!$K$7+J14*'Start Here'!$K$8+K14*'Start Here'!$K$9,""))</x:f>
      </x:c>
      <x:c r="M14" s="159" t="str">
        <x:f>IF(L14="","",IF(L14&gt;='Start Here'!$K$10,"High",IF(L14&gt;='Start Here'!$K$11,"Medium","Low")))</x:f>
      </x:c>
      <x:c r="N14" s="159"/>
      <x:c r="O14" s="173"/>
      <x:c r="P14" s="173"/>
      <x:c r="Q14" s="173"/>
      <x:c r="R14" s="174"/>
      <x:c r="S14" s="159" t="str">
        <x:f>IF(A14="","",IF(COUNTIF($A$7:$A$206,A14)&gt;1,"Duplicate ID",IF(B14="","Add created date",IF(F14="","Add stage",IF(OR(F14="Won",F14="Lost"),IF(Q14="","Add decision date",""),IF(G14="","Assign owner",IF(N14="","Missing next step",IF(O14="","Missing due date",IF(O14&lt;'Start Here'!$D$8,"Overdue",IF(L14="","Needs scoring",""))))))))))</x:f>
      </x:c>
      <x:c r="T14" s="159"/>
    </x:row>
    <x:row r="15" ht="27" customHeight="1">
      <x:c r="A15" s="159"/>
      <x:c r="B15" s="173"/>
      <x:c r="C15" s="159"/>
      <x:c r="D15" s="159"/>
      <x:c r="E15" s="159"/>
      <x:c r="F15" s="159"/>
      <x:c r="G15" s="159"/>
      <x:c r="H15" s="159"/>
      <x:c r="I15" s="159"/>
      <x:c r="J15" s="159"/>
      <x:c r="K15" s="159"/>
      <x:c r="L15" s="159" t="str">
        <x:f>IF(A15="","",IF(COUNT(I15:K15)=3,I15*'Start Here'!$K$7+J15*'Start Here'!$K$8+K15*'Start Here'!$K$9,""))</x:f>
      </x:c>
      <x:c r="M15" s="159" t="str">
        <x:f>IF(L15="","",IF(L15&gt;='Start Here'!$K$10,"High",IF(L15&gt;='Start Here'!$K$11,"Medium","Low")))</x:f>
      </x:c>
      <x:c r="N15" s="159"/>
      <x:c r="O15" s="173"/>
      <x:c r="P15" s="173"/>
      <x:c r="Q15" s="173"/>
      <x:c r="R15" s="174"/>
      <x:c r="S15" s="159" t="str">
        <x:f>IF(A15="","",IF(COUNTIF($A$7:$A$206,A15)&gt;1,"Duplicate ID",IF(B15="","Add created date",IF(F15="","Add stage",IF(OR(F15="Won",F15="Lost"),IF(Q15="","Add decision date",""),IF(G15="","Assign owner",IF(N15="","Missing next step",IF(O15="","Missing due date",IF(O15&lt;'Start Here'!$D$8,"Overdue",IF(L15="","Needs scoring",""))))))))))</x:f>
      </x:c>
      <x:c r="T15" s="159"/>
    </x:row>
    <x:row r="16" ht="27" customHeight="1">
      <x:c r="A16" s="159"/>
      <x:c r="B16" s="173"/>
      <x:c r="C16" s="159"/>
      <x:c r="D16" s="159"/>
      <x:c r="E16" s="159"/>
      <x:c r="F16" s="159"/>
      <x:c r="G16" s="159"/>
      <x:c r="H16" s="159"/>
      <x:c r="I16" s="159"/>
      <x:c r="J16" s="159"/>
      <x:c r="K16" s="159"/>
      <x:c r="L16" s="159" t="str">
        <x:f>IF(A16="","",IF(COUNT(I16:K16)=3,I16*'Start Here'!$K$7+J16*'Start Here'!$K$8+K16*'Start Here'!$K$9,""))</x:f>
      </x:c>
      <x:c r="M16" s="159" t="str">
        <x:f>IF(L16="","",IF(L16&gt;='Start Here'!$K$10,"High",IF(L16&gt;='Start Here'!$K$11,"Medium","Low")))</x:f>
      </x:c>
      <x:c r="N16" s="159"/>
      <x:c r="O16" s="173"/>
      <x:c r="P16" s="173"/>
      <x:c r="Q16" s="173"/>
      <x:c r="R16" s="174"/>
      <x:c r="S16" s="159" t="str">
        <x:f>IF(A16="","",IF(COUNTIF($A$7:$A$206,A16)&gt;1,"Duplicate ID",IF(B16="","Add created date",IF(F16="","Add stage",IF(OR(F16="Won",F16="Lost"),IF(Q16="","Add decision date",""),IF(G16="","Assign owner",IF(N16="","Missing next step",IF(O16="","Missing due date",IF(O16&lt;'Start Here'!$D$8,"Overdue",IF(L16="","Needs scoring",""))))))))))</x:f>
      </x:c>
      <x:c r="T16" s="159"/>
    </x:row>
    <x:row r="17" ht="27" customHeight="1">
      <x:c r="A17" s="159"/>
      <x:c r="B17" s="173"/>
      <x:c r="C17" s="159"/>
      <x:c r="D17" s="159"/>
      <x:c r="E17" s="159"/>
      <x:c r="F17" s="159"/>
      <x:c r="G17" s="159"/>
      <x:c r="H17" s="159"/>
      <x:c r="I17" s="159"/>
      <x:c r="J17" s="159"/>
      <x:c r="K17" s="159"/>
      <x:c r="L17" s="159" t="str">
        <x:f>IF(A17="","",IF(COUNT(I17:K17)=3,I17*'Start Here'!$K$7+J17*'Start Here'!$K$8+K17*'Start Here'!$K$9,""))</x:f>
      </x:c>
      <x:c r="M17" s="159" t="str">
        <x:f>IF(L17="","",IF(L17&gt;='Start Here'!$K$10,"High",IF(L17&gt;='Start Here'!$K$11,"Medium","Low")))</x:f>
      </x:c>
      <x:c r="N17" s="159"/>
      <x:c r="O17" s="173"/>
      <x:c r="P17" s="173"/>
      <x:c r="Q17" s="173"/>
      <x:c r="R17" s="174"/>
      <x:c r="S17" s="159" t="str">
        <x:f>IF(A17="","",IF(COUNTIF($A$7:$A$206,A17)&gt;1,"Duplicate ID",IF(B17="","Add created date",IF(F17="","Add stage",IF(OR(F17="Won",F17="Lost"),IF(Q17="","Add decision date",""),IF(G17="","Assign owner",IF(N17="","Missing next step",IF(O17="","Missing due date",IF(O17&lt;'Start Here'!$D$8,"Overdue",IF(L17="","Needs scoring",""))))))))))</x:f>
      </x:c>
      <x:c r="T17" s="159"/>
    </x:row>
    <x:row r="18" ht="27" customHeight="1">
      <x:c r="A18" s="159"/>
      <x:c r="B18" s="173"/>
      <x:c r="C18" s="159"/>
      <x:c r="D18" s="159"/>
      <x:c r="E18" s="159"/>
      <x:c r="F18" s="159"/>
      <x:c r="G18" s="159"/>
      <x:c r="H18" s="159"/>
      <x:c r="I18" s="159"/>
      <x:c r="J18" s="159"/>
      <x:c r="K18" s="159"/>
      <x:c r="L18" s="159" t="str">
        <x:f>IF(A18="","",IF(COUNT(I18:K18)=3,I18*'Start Here'!$K$7+J18*'Start Here'!$K$8+K18*'Start Here'!$K$9,""))</x:f>
      </x:c>
      <x:c r="M18" s="159" t="str">
        <x:f>IF(L18="","",IF(L18&gt;='Start Here'!$K$10,"High",IF(L18&gt;='Start Here'!$K$11,"Medium","Low")))</x:f>
      </x:c>
      <x:c r="N18" s="159"/>
      <x:c r="O18" s="173"/>
      <x:c r="P18" s="173"/>
      <x:c r="Q18" s="173"/>
      <x:c r="R18" s="174"/>
      <x:c r="S18" s="159" t="str">
        <x:f>IF(A18="","",IF(COUNTIF($A$7:$A$206,A18)&gt;1,"Duplicate ID",IF(B18="","Add created date",IF(F18="","Add stage",IF(OR(F18="Won",F18="Lost"),IF(Q18="","Add decision date",""),IF(G18="","Assign owner",IF(N18="","Missing next step",IF(O18="","Missing due date",IF(O18&lt;'Start Here'!$D$8,"Overdue",IF(L18="","Needs scoring",""))))))))))</x:f>
      </x:c>
      <x:c r="T18" s="159"/>
    </x:row>
    <x:row r="19" ht="27" customHeight="1">
      <x:c r="A19" s="159"/>
      <x:c r="B19" s="173"/>
      <x:c r="C19" s="159"/>
      <x:c r="D19" s="159"/>
      <x:c r="E19" s="159"/>
      <x:c r="F19" s="159"/>
      <x:c r="G19" s="159"/>
      <x:c r="H19" s="159"/>
      <x:c r="I19" s="159"/>
      <x:c r="J19" s="159"/>
      <x:c r="K19" s="159"/>
      <x:c r="L19" s="159" t="str">
        <x:f>IF(A19="","",IF(COUNT(I19:K19)=3,I19*'Start Here'!$K$7+J19*'Start Here'!$K$8+K19*'Start Here'!$K$9,""))</x:f>
      </x:c>
      <x:c r="M19" s="159" t="str">
        <x:f>IF(L19="","",IF(L19&gt;='Start Here'!$K$10,"High",IF(L19&gt;='Start Here'!$K$11,"Medium","Low")))</x:f>
      </x:c>
      <x:c r="N19" s="159"/>
      <x:c r="O19" s="173"/>
      <x:c r="P19" s="173"/>
      <x:c r="Q19" s="173"/>
      <x:c r="R19" s="174"/>
      <x:c r="S19" s="159" t="str">
        <x:f>IF(A19="","",IF(COUNTIF($A$7:$A$206,A19)&gt;1,"Duplicate ID",IF(B19="","Add created date",IF(F19="","Add stage",IF(OR(F19="Won",F19="Lost"),IF(Q19="","Add decision date",""),IF(G19="","Assign owner",IF(N19="","Missing next step",IF(O19="","Missing due date",IF(O19&lt;'Start Here'!$D$8,"Overdue",IF(L19="","Needs scoring",""))))))))))</x:f>
      </x:c>
      <x:c r="T19" s="159"/>
    </x:row>
    <x:row r="20" ht="27" customHeight="1">
      <x:c r="A20" s="159"/>
      <x:c r="B20" s="173"/>
      <x:c r="C20" s="159"/>
      <x:c r="D20" s="159"/>
      <x:c r="E20" s="159"/>
      <x:c r="F20" s="159"/>
      <x:c r="G20" s="159"/>
      <x:c r="H20" s="159"/>
      <x:c r="I20" s="159"/>
      <x:c r="J20" s="159"/>
      <x:c r="K20" s="159"/>
      <x:c r="L20" s="159" t="str">
        <x:f>IF(A20="","",IF(COUNT(I20:K20)=3,I20*'Start Here'!$K$7+J20*'Start Here'!$K$8+K20*'Start Here'!$K$9,""))</x:f>
      </x:c>
      <x:c r="M20" s="159" t="str">
        <x:f>IF(L20="","",IF(L20&gt;='Start Here'!$K$10,"High",IF(L20&gt;='Start Here'!$K$11,"Medium","Low")))</x:f>
      </x:c>
      <x:c r="N20" s="159"/>
      <x:c r="O20" s="173"/>
      <x:c r="P20" s="173"/>
      <x:c r="Q20" s="173"/>
      <x:c r="R20" s="174"/>
      <x:c r="S20" s="159" t="str">
        <x:f>IF(A20="","",IF(COUNTIF($A$7:$A$206,A20)&gt;1,"Duplicate ID",IF(B20="","Add created date",IF(F20="","Add stage",IF(OR(F20="Won",F20="Lost"),IF(Q20="","Add decision date",""),IF(G20="","Assign owner",IF(N20="","Missing next step",IF(O20="","Missing due date",IF(O20&lt;'Start Here'!$D$8,"Overdue",IF(L20="","Needs scoring",""))))))))))</x:f>
      </x:c>
      <x:c r="T20" s="159"/>
    </x:row>
    <x:row r="21" ht="27" customHeight="1">
      <x:c r="A21" s="159"/>
      <x:c r="B21" s="173"/>
      <x:c r="C21" s="159"/>
      <x:c r="D21" s="159"/>
      <x:c r="E21" s="159"/>
      <x:c r="F21" s="159"/>
      <x:c r="G21" s="159"/>
      <x:c r="H21" s="159"/>
      <x:c r="I21" s="159"/>
      <x:c r="J21" s="159"/>
      <x:c r="K21" s="159"/>
      <x:c r="L21" s="159" t="str">
        <x:f>IF(A21="","",IF(COUNT(I21:K21)=3,I21*'Start Here'!$K$7+J21*'Start Here'!$K$8+K21*'Start Here'!$K$9,""))</x:f>
      </x:c>
      <x:c r="M21" s="159" t="str">
        <x:f>IF(L21="","",IF(L21&gt;='Start Here'!$K$10,"High",IF(L21&gt;='Start Here'!$K$11,"Medium","Low")))</x:f>
      </x:c>
      <x:c r="N21" s="159"/>
      <x:c r="O21" s="173"/>
      <x:c r="P21" s="173"/>
      <x:c r="Q21" s="173"/>
      <x:c r="R21" s="174"/>
      <x:c r="S21" s="159" t="str">
        <x:f>IF(A21="","",IF(COUNTIF($A$7:$A$206,A21)&gt;1,"Duplicate ID",IF(B21="","Add created date",IF(F21="","Add stage",IF(OR(F21="Won",F21="Lost"),IF(Q21="","Add decision date",""),IF(G21="","Assign owner",IF(N21="","Missing next step",IF(O21="","Missing due date",IF(O21&lt;'Start Here'!$D$8,"Overdue",IF(L21="","Needs scoring",""))))))))))</x:f>
      </x:c>
      <x:c r="T21" s="159"/>
    </x:row>
    <x:row r="22" ht="27" customHeight="1">
      <x:c r="A22" s="159"/>
      <x:c r="B22" s="173"/>
      <x:c r="C22" s="159"/>
      <x:c r="D22" s="159"/>
      <x:c r="E22" s="159"/>
      <x:c r="F22" s="159"/>
      <x:c r="G22" s="159"/>
      <x:c r="H22" s="159"/>
      <x:c r="I22" s="159"/>
      <x:c r="J22" s="159"/>
      <x:c r="K22" s="159"/>
      <x:c r="L22" s="159" t="str">
        <x:f>IF(A22="","",IF(COUNT(I22:K22)=3,I22*'Start Here'!$K$7+J22*'Start Here'!$K$8+K22*'Start Here'!$K$9,""))</x:f>
      </x:c>
      <x:c r="M22" s="159" t="str">
        <x:f>IF(L22="","",IF(L22&gt;='Start Here'!$K$10,"High",IF(L22&gt;='Start Here'!$K$11,"Medium","Low")))</x:f>
      </x:c>
      <x:c r="N22" s="159"/>
      <x:c r="O22" s="173"/>
      <x:c r="P22" s="173"/>
      <x:c r="Q22" s="173"/>
      <x:c r="R22" s="174"/>
      <x:c r="S22" s="159" t="str">
        <x:f>IF(A22="","",IF(COUNTIF($A$7:$A$206,A22)&gt;1,"Duplicate ID",IF(B22="","Add created date",IF(F22="","Add stage",IF(OR(F22="Won",F22="Lost"),IF(Q22="","Add decision date",""),IF(G22="","Assign owner",IF(N22="","Missing next step",IF(O22="","Missing due date",IF(O22&lt;'Start Here'!$D$8,"Overdue",IF(L22="","Needs scoring",""))))))))))</x:f>
      </x:c>
      <x:c r="T22" s="159"/>
    </x:row>
    <x:row r="23" ht="27" customHeight="1">
      <x:c r="A23" s="159"/>
      <x:c r="B23" s="173"/>
      <x:c r="C23" s="159"/>
      <x:c r="D23" s="159"/>
      <x:c r="E23" s="159"/>
      <x:c r="F23" s="159"/>
      <x:c r="G23" s="159"/>
      <x:c r="H23" s="159"/>
      <x:c r="I23" s="159"/>
      <x:c r="J23" s="159"/>
      <x:c r="K23" s="159"/>
      <x:c r="L23" s="159" t="str">
        <x:f>IF(A23="","",IF(COUNT(I23:K23)=3,I23*'Start Here'!$K$7+J23*'Start Here'!$K$8+K23*'Start Here'!$K$9,""))</x:f>
      </x:c>
      <x:c r="M23" s="159" t="str">
        <x:f>IF(L23="","",IF(L23&gt;='Start Here'!$K$10,"High",IF(L23&gt;='Start Here'!$K$11,"Medium","Low")))</x:f>
      </x:c>
      <x:c r="N23" s="159"/>
      <x:c r="O23" s="173"/>
      <x:c r="P23" s="173"/>
      <x:c r="Q23" s="173"/>
      <x:c r="R23" s="174"/>
      <x:c r="S23" s="159" t="str">
        <x:f>IF(A23="","",IF(COUNTIF($A$7:$A$206,A23)&gt;1,"Duplicate ID",IF(B23="","Add created date",IF(F23="","Add stage",IF(OR(F23="Won",F23="Lost"),IF(Q23="","Add decision date",""),IF(G23="","Assign owner",IF(N23="","Missing next step",IF(O23="","Missing due date",IF(O23&lt;'Start Here'!$D$8,"Overdue",IF(L23="","Needs scoring",""))))))))))</x:f>
      </x:c>
      <x:c r="T23" s="159"/>
    </x:row>
    <x:row r="24" ht="27" customHeight="1">
      <x:c r="A24" s="159"/>
      <x:c r="B24" s="173"/>
      <x:c r="C24" s="159"/>
      <x:c r="D24" s="159"/>
      <x:c r="E24" s="159"/>
      <x:c r="F24" s="159"/>
      <x:c r="G24" s="159"/>
      <x:c r="H24" s="159"/>
      <x:c r="I24" s="159"/>
      <x:c r="J24" s="159"/>
      <x:c r="K24" s="159"/>
      <x:c r="L24" s="159" t="str">
        <x:f>IF(A24="","",IF(COUNT(I24:K24)=3,I24*'Start Here'!$K$7+J24*'Start Here'!$K$8+K24*'Start Here'!$K$9,""))</x:f>
      </x:c>
      <x:c r="M24" s="159" t="str">
        <x:f>IF(L24="","",IF(L24&gt;='Start Here'!$K$10,"High",IF(L24&gt;='Start Here'!$K$11,"Medium","Low")))</x:f>
      </x:c>
      <x:c r="N24" s="159"/>
      <x:c r="O24" s="173"/>
      <x:c r="P24" s="173"/>
      <x:c r="Q24" s="173"/>
      <x:c r="R24" s="174"/>
      <x:c r="S24" s="159" t="str">
        <x:f>IF(A24="","",IF(COUNTIF($A$7:$A$206,A24)&gt;1,"Duplicate ID",IF(B24="","Add created date",IF(F24="","Add stage",IF(OR(F24="Won",F24="Lost"),IF(Q24="","Add decision date",""),IF(G24="","Assign owner",IF(N24="","Missing next step",IF(O24="","Missing due date",IF(O24&lt;'Start Here'!$D$8,"Overdue",IF(L24="","Needs scoring",""))))))))))</x:f>
      </x:c>
      <x:c r="T24" s="159"/>
    </x:row>
    <x:row r="25" ht="27" customHeight="1">
      <x:c r="A25" s="159"/>
      <x:c r="B25" s="173"/>
      <x:c r="C25" s="159"/>
      <x:c r="D25" s="159"/>
      <x:c r="E25" s="159"/>
      <x:c r="F25" s="159"/>
      <x:c r="G25" s="159"/>
      <x:c r="H25" s="159"/>
      <x:c r="I25" s="159"/>
      <x:c r="J25" s="159"/>
      <x:c r="K25" s="159"/>
      <x:c r="L25" s="159" t="str">
        <x:f>IF(A25="","",IF(COUNT(I25:K25)=3,I25*'Start Here'!$K$7+J25*'Start Here'!$K$8+K25*'Start Here'!$K$9,""))</x:f>
      </x:c>
      <x:c r="M25" s="159" t="str">
        <x:f>IF(L25="","",IF(L25&gt;='Start Here'!$K$10,"High",IF(L25&gt;='Start Here'!$K$11,"Medium","Low")))</x:f>
      </x:c>
      <x:c r="N25" s="159"/>
      <x:c r="O25" s="173"/>
      <x:c r="P25" s="173"/>
      <x:c r="Q25" s="173"/>
      <x:c r="R25" s="174"/>
      <x:c r="S25" s="159" t="str">
        <x:f>IF(A25="","",IF(COUNTIF($A$7:$A$206,A25)&gt;1,"Duplicate ID",IF(B25="","Add created date",IF(F25="","Add stage",IF(OR(F25="Won",F25="Lost"),IF(Q25="","Add decision date",""),IF(G25="","Assign owner",IF(N25="","Missing next step",IF(O25="","Missing due date",IF(O25&lt;'Start Here'!$D$8,"Overdue",IF(L25="","Needs scoring",""))))))))))</x:f>
      </x:c>
      <x:c r="T25" s="159"/>
    </x:row>
    <x:row r="26" ht="27" customHeight="1">
      <x:c r="A26" s="159"/>
      <x:c r="B26" s="173"/>
      <x:c r="C26" s="159"/>
      <x:c r="D26" s="159"/>
      <x:c r="E26" s="159"/>
      <x:c r="F26" s="159"/>
      <x:c r="G26" s="159"/>
      <x:c r="H26" s="159"/>
      <x:c r="I26" s="159"/>
      <x:c r="J26" s="159"/>
      <x:c r="K26" s="159"/>
      <x:c r="L26" s="159" t="str">
        <x:f>IF(A26="","",IF(COUNT(I26:K26)=3,I26*'Start Here'!$K$7+J26*'Start Here'!$K$8+K26*'Start Here'!$K$9,""))</x:f>
      </x:c>
      <x:c r="M26" s="159" t="str">
        <x:f>IF(L26="","",IF(L26&gt;='Start Here'!$K$10,"High",IF(L26&gt;='Start Here'!$K$11,"Medium","Low")))</x:f>
      </x:c>
      <x:c r="N26" s="159"/>
      <x:c r="O26" s="173"/>
      <x:c r="P26" s="173"/>
      <x:c r="Q26" s="173"/>
      <x:c r="R26" s="174"/>
      <x:c r="S26" s="159" t="str">
        <x:f>IF(A26="","",IF(COUNTIF($A$7:$A$206,A26)&gt;1,"Duplicate ID",IF(B26="","Add created date",IF(F26="","Add stage",IF(OR(F26="Won",F26="Lost"),IF(Q26="","Add decision date",""),IF(G26="","Assign owner",IF(N26="","Missing next step",IF(O26="","Missing due date",IF(O26&lt;'Start Here'!$D$8,"Overdue",IF(L26="","Needs scoring",""))))))))))</x:f>
      </x:c>
      <x:c r="T26" s="159"/>
    </x:row>
    <x:row r="27" ht="27" customHeight="1">
      <x:c r="A27" s="159"/>
      <x:c r="B27" s="173"/>
      <x:c r="C27" s="159"/>
      <x:c r="D27" s="159"/>
      <x:c r="E27" s="159"/>
      <x:c r="F27" s="159"/>
      <x:c r="G27" s="159"/>
      <x:c r="H27" s="159"/>
      <x:c r="I27" s="159"/>
      <x:c r="J27" s="159"/>
      <x:c r="K27" s="159"/>
      <x:c r="L27" s="159" t="str">
        <x:f>IF(A27="","",IF(COUNT(I27:K27)=3,I27*'Start Here'!$K$7+J27*'Start Here'!$K$8+K27*'Start Here'!$K$9,""))</x:f>
      </x:c>
      <x:c r="M27" s="159" t="str">
        <x:f>IF(L27="","",IF(L27&gt;='Start Here'!$K$10,"High",IF(L27&gt;='Start Here'!$K$11,"Medium","Low")))</x:f>
      </x:c>
      <x:c r="N27" s="159"/>
      <x:c r="O27" s="173"/>
      <x:c r="P27" s="173"/>
      <x:c r="Q27" s="173"/>
      <x:c r="R27" s="174"/>
      <x:c r="S27" s="159" t="str">
        <x:f>IF(A27="","",IF(COUNTIF($A$7:$A$206,A27)&gt;1,"Duplicate ID",IF(B27="","Add created date",IF(F27="","Add stage",IF(OR(F27="Won",F27="Lost"),IF(Q27="","Add decision date",""),IF(G27="","Assign owner",IF(N27="","Missing next step",IF(O27="","Missing due date",IF(O27&lt;'Start Here'!$D$8,"Overdue",IF(L27="","Needs scoring",""))))))))))</x:f>
      </x:c>
      <x:c r="T27" s="159"/>
    </x:row>
    <x:row r="28" ht="27" customHeight="1">
      <x:c r="A28" s="159"/>
      <x:c r="B28" s="173"/>
      <x:c r="C28" s="159"/>
      <x:c r="D28" s="159"/>
      <x:c r="E28" s="159"/>
      <x:c r="F28" s="159"/>
      <x:c r="G28" s="159"/>
      <x:c r="H28" s="159"/>
      <x:c r="I28" s="159"/>
      <x:c r="J28" s="159"/>
      <x:c r="K28" s="159"/>
      <x:c r="L28" s="159" t="str">
        <x:f>IF(A28="","",IF(COUNT(I28:K28)=3,I28*'Start Here'!$K$7+J28*'Start Here'!$K$8+K28*'Start Here'!$K$9,""))</x:f>
      </x:c>
      <x:c r="M28" s="159" t="str">
        <x:f>IF(L28="","",IF(L28&gt;='Start Here'!$K$10,"High",IF(L28&gt;='Start Here'!$K$11,"Medium","Low")))</x:f>
      </x:c>
      <x:c r="N28" s="159"/>
      <x:c r="O28" s="173"/>
      <x:c r="P28" s="173"/>
      <x:c r="Q28" s="173"/>
      <x:c r="R28" s="174"/>
      <x:c r="S28" s="159" t="str">
        <x:f>IF(A28="","",IF(COUNTIF($A$7:$A$206,A28)&gt;1,"Duplicate ID",IF(B28="","Add created date",IF(F28="","Add stage",IF(OR(F28="Won",F28="Lost"),IF(Q28="","Add decision date",""),IF(G28="","Assign owner",IF(N28="","Missing next step",IF(O28="","Missing due date",IF(O28&lt;'Start Here'!$D$8,"Overdue",IF(L28="","Needs scoring",""))))))))))</x:f>
      </x:c>
      <x:c r="T28" s="159"/>
    </x:row>
    <x:row r="29" ht="27" customHeight="1">
      <x:c r="A29" s="159"/>
      <x:c r="B29" s="173"/>
      <x:c r="C29" s="159"/>
      <x:c r="D29" s="159"/>
      <x:c r="E29" s="159"/>
      <x:c r="F29" s="159"/>
      <x:c r="G29" s="159"/>
      <x:c r="H29" s="159"/>
      <x:c r="I29" s="159"/>
      <x:c r="J29" s="159"/>
      <x:c r="K29" s="159"/>
      <x:c r="L29" s="159" t="str">
        <x:f>IF(A29="","",IF(COUNT(I29:K29)=3,I29*'Start Here'!$K$7+J29*'Start Here'!$K$8+K29*'Start Here'!$K$9,""))</x:f>
      </x:c>
      <x:c r="M29" s="159" t="str">
        <x:f>IF(L29="","",IF(L29&gt;='Start Here'!$K$10,"High",IF(L29&gt;='Start Here'!$K$11,"Medium","Low")))</x:f>
      </x:c>
      <x:c r="N29" s="159"/>
      <x:c r="O29" s="173"/>
      <x:c r="P29" s="173"/>
      <x:c r="Q29" s="173"/>
      <x:c r="R29" s="174"/>
      <x:c r="S29" s="159" t="str">
        <x:f>IF(A29="","",IF(COUNTIF($A$7:$A$206,A29)&gt;1,"Duplicate ID",IF(B29="","Add created date",IF(F29="","Add stage",IF(OR(F29="Won",F29="Lost"),IF(Q29="","Add decision date",""),IF(G29="","Assign owner",IF(N29="","Missing next step",IF(O29="","Missing due date",IF(O29&lt;'Start Here'!$D$8,"Overdue",IF(L29="","Needs scoring",""))))))))))</x:f>
      </x:c>
      <x:c r="T29" s="159"/>
    </x:row>
    <x:row r="30" ht="27" customHeight="1">
      <x:c r="A30" s="159"/>
      <x:c r="B30" s="173"/>
      <x:c r="C30" s="159"/>
      <x:c r="D30" s="159"/>
      <x:c r="E30" s="159"/>
      <x:c r="F30" s="159"/>
      <x:c r="G30" s="159"/>
      <x:c r="H30" s="159"/>
      <x:c r="I30" s="159"/>
      <x:c r="J30" s="159"/>
      <x:c r="K30" s="159"/>
      <x:c r="L30" s="159" t="str">
        <x:f>IF(A30="","",IF(COUNT(I30:K30)=3,I30*'Start Here'!$K$7+J30*'Start Here'!$K$8+K30*'Start Here'!$K$9,""))</x:f>
      </x:c>
      <x:c r="M30" s="159" t="str">
        <x:f>IF(L30="","",IF(L30&gt;='Start Here'!$K$10,"High",IF(L30&gt;='Start Here'!$K$11,"Medium","Low")))</x:f>
      </x:c>
      <x:c r="N30" s="159"/>
      <x:c r="O30" s="173"/>
      <x:c r="P30" s="173"/>
      <x:c r="Q30" s="173"/>
      <x:c r="R30" s="174"/>
      <x:c r="S30" s="159" t="str">
        <x:f>IF(A30="","",IF(COUNTIF($A$7:$A$206,A30)&gt;1,"Duplicate ID",IF(B30="","Add created date",IF(F30="","Add stage",IF(OR(F30="Won",F30="Lost"),IF(Q30="","Add decision date",""),IF(G30="","Assign owner",IF(N30="","Missing next step",IF(O30="","Missing due date",IF(O30&lt;'Start Here'!$D$8,"Overdue",IF(L30="","Needs scoring",""))))))))))</x:f>
      </x:c>
      <x:c r="T30" s="159"/>
    </x:row>
    <x:row r="31" ht="27" customHeight="1">
      <x:c r="A31" s="159"/>
      <x:c r="B31" s="173"/>
      <x:c r="C31" s="159"/>
      <x:c r="D31" s="159"/>
      <x:c r="E31" s="159"/>
      <x:c r="F31" s="159"/>
      <x:c r="G31" s="159"/>
      <x:c r="H31" s="159"/>
      <x:c r="I31" s="159"/>
      <x:c r="J31" s="159"/>
      <x:c r="K31" s="159"/>
      <x:c r="L31" s="159" t="str">
        <x:f>IF(A31="","",IF(COUNT(I31:K31)=3,I31*'Start Here'!$K$7+J31*'Start Here'!$K$8+K31*'Start Here'!$K$9,""))</x:f>
      </x:c>
      <x:c r="M31" s="159" t="str">
        <x:f>IF(L31="","",IF(L31&gt;='Start Here'!$K$10,"High",IF(L31&gt;='Start Here'!$K$11,"Medium","Low")))</x:f>
      </x:c>
      <x:c r="N31" s="159"/>
      <x:c r="O31" s="173"/>
      <x:c r="P31" s="173"/>
      <x:c r="Q31" s="173"/>
      <x:c r="R31" s="174"/>
      <x:c r="S31" s="159" t="str">
        <x:f>IF(A31="","",IF(COUNTIF($A$7:$A$206,A31)&gt;1,"Duplicate ID",IF(B31="","Add created date",IF(F31="","Add stage",IF(OR(F31="Won",F31="Lost"),IF(Q31="","Add decision date",""),IF(G31="","Assign owner",IF(N31="","Missing next step",IF(O31="","Missing due date",IF(O31&lt;'Start Here'!$D$8,"Overdue",IF(L31="","Needs scoring",""))))))))))</x:f>
      </x:c>
      <x:c r="T31" s="159"/>
    </x:row>
    <x:row r="32" ht="27" customHeight="1">
      <x:c r="A32" s="159"/>
      <x:c r="B32" s="173"/>
      <x:c r="C32" s="159"/>
      <x:c r="D32" s="159"/>
      <x:c r="E32" s="159"/>
      <x:c r="F32" s="159"/>
      <x:c r="G32" s="159"/>
      <x:c r="H32" s="159"/>
      <x:c r="I32" s="159"/>
      <x:c r="J32" s="159"/>
      <x:c r="K32" s="159"/>
      <x:c r="L32" s="159" t="str">
        <x:f>IF(A32="","",IF(COUNT(I32:K32)=3,I32*'Start Here'!$K$7+J32*'Start Here'!$K$8+K32*'Start Here'!$K$9,""))</x:f>
      </x:c>
      <x:c r="M32" s="159" t="str">
        <x:f>IF(L32="","",IF(L32&gt;='Start Here'!$K$10,"High",IF(L32&gt;='Start Here'!$K$11,"Medium","Low")))</x:f>
      </x:c>
      <x:c r="N32" s="159"/>
      <x:c r="O32" s="173"/>
      <x:c r="P32" s="173"/>
      <x:c r="Q32" s="173"/>
      <x:c r="R32" s="174"/>
      <x:c r="S32" s="159" t="str">
        <x:f>IF(A32="","",IF(COUNTIF($A$7:$A$206,A32)&gt;1,"Duplicate ID",IF(B32="","Add created date",IF(F32="","Add stage",IF(OR(F32="Won",F32="Lost"),IF(Q32="","Add decision date",""),IF(G32="","Assign owner",IF(N32="","Missing next step",IF(O32="","Missing due date",IF(O32&lt;'Start Here'!$D$8,"Overdue",IF(L32="","Needs scoring",""))))))))))</x:f>
      </x:c>
      <x:c r="T32" s="159"/>
    </x:row>
    <x:row r="33" ht="27" customHeight="1">
      <x:c r="A33" s="159"/>
      <x:c r="B33" s="173"/>
      <x:c r="C33" s="159"/>
      <x:c r="D33" s="159"/>
      <x:c r="E33" s="159"/>
      <x:c r="F33" s="159"/>
      <x:c r="G33" s="159"/>
      <x:c r="H33" s="159"/>
      <x:c r="I33" s="159"/>
      <x:c r="J33" s="159"/>
      <x:c r="K33" s="159"/>
      <x:c r="L33" s="159" t="str">
        <x:f>IF(A33="","",IF(COUNT(I33:K33)=3,I33*'Start Here'!$K$7+J33*'Start Here'!$K$8+K33*'Start Here'!$K$9,""))</x:f>
      </x:c>
      <x:c r="M33" s="159" t="str">
        <x:f>IF(L33="","",IF(L33&gt;='Start Here'!$K$10,"High",IF(L33&gt;='Start Here'!$K$11,"Medium","Low")))</x:f>
      </x:c>
      <x:c r="N33" s="159"/>
      <x:c r="O33" s="173"/>
      <x:c r="P33" s="173"/>
      <x:c r="Q33" s="173"/>
      <x:c r="R33" s="174"/>
      <x:c r="S33" s="159" t="str">
        <x:f>IF(A33="","",IF(COUNTIF($A$7:$A$206,A33)&gt;1,"Duplicate ID",IF(B33="","Add created date",IF(F33="","Add stage",IF(OR(F33="Won",F33="Lost"),IF(Q33="","Add decision date",""),IF(G33="","Assign owner",IF(N33="","Missing next step",IF(O33="","Missing due date",IF(O33&lt;'Start Here'!$D$8,"Overdue",IF(L33="","Needs scoring",""))))))))))</x:f>
      </x:c>
      <x:c r="T33" s="159"/>
    </x:row>
    <x:row r="34" ht="27" customHeight="1">
      <x:c r="A34" s="159"/>
      <x:c r="B34" s="173"/>
      <x:c r="C34" s="159"/>
      <x:c r="D34" s="159"/>
      <x:c r="E34" s="159"/>
      <x:c r="F34" s="159"/>
      <x:c r="G34" s="159"/>
      <x:c r="H34" s="159"/>
      <x:c r="I34" s="159"/>
      <x:c r="J34" s="159"/>
      <x:c r="K34" s="159"/>
      <x:c r="L34" s="159" t="str">
        <x:f>IF(A34="","",IF(COUNT(I34:K34)=3,I34*'Start Here'!$K$7+J34*'Start Here'!$K$8+K34*'Start Here'!$K$9,""))</x:f>
      </x:c>
      <x:c r="M34" s="159" t="str">
        <x:f>IF(L34="","",IF(L34&gt;='Start Here'!$K$10,"High",IF(L34&gt;='Start Here'!$K$11,"Medium","Low")))</x:f>
      </x:c>
      <x:c r="N34" s="159"/>
      <x:c r="O34" s="173"/>
      <x:c r="P34" s="173"/>
      <x:c r="Q34" s="173"/>
      <x:c r="R34" s="174"/>
      <x:c r="S34" s="159" t="str">
        <x:f>IF(A34="","",IF(COUNTIF($A$7:$A$206,A34)&gt;1,"Duplicate ID",IF(B34="","Add created date",IF(F34="","Add stage",IF(OR(F34="Won",F34="Lost"),IF(Q34="","Add decision date",""),IF(G34="","Assign owner",IF(N34="","Missing next step",IF(O34="","Missing due date",IF(O34&lt;'Start Here'!$D$8,"Overdue",IF(L34="","Needs scoring",""))))))))))</x:f>
      </x:c>
      <x:c r="T34" s="159"/>
    </x:row>
    <x:row r="35" ht="27" customHeight="1">
      <x:c r="A35" s="159"/>
      <x:c r="B35" s="173"/>
      <x:c r="C35" s="159"/>
      <x:c r="D35" s="159"/>
      <x:c r="E35" s="159"/>
      <x:c r="F35" s="159"/>
      <x:c r="G35" s="159"/>
      <x:c r="H35" s="159"/>
      <x:c r="I35" s="159"/>
      <x:c r="J35" s="159"/>
      <x:c r="K35" s="159"/>
      <x:c r="L35" s="159" t="str">
        <x:f>IF(A35="","",IF(COUNT(I35:K35)=3,I35*'Start Here'!$K$7+J35*'Start Here'!$K$8+K35*'Start Here'!$K$9,""))</x:f>
      </x:c>
      <x:c r="M35" s="159" t="str">
        <x:f>IF(L35="","",IF(L35&gt;='Start Here'!$K$10,"High",IF(L35&gt;='Start Here'!$K$11,"Medium","Low")))</x:f>
      </x:c>
      <x:c r="N35" s="159"/>
      <x:c r="O35" s="173"/>
      <x:c r="P35" s="173"/>
      <x:c r="Q35" s="173"/>
      <x:c r="R35" s="174"/>
      <x:c r="S35" s="159" t="str">
        <x:f>IF(A35="","",IF(COUNTIF($A$7:$A$206,A35)&gt;1,"Duplicate ID",IF(B35="","Add created date",IF(F35="","Add stage",IF(OR(F35="Won",F35="Lost"),IF(Q35="","Add decision date",""),IF(G35="","Assign owner",IF(N35="","Missing next step",IF(O35="","Missing due date",IF(O35&lt;'Start Here'!$D$8,"Overdue",IF(L35="","Needs scoring",""))))))))))</x:f>
      </x:c>
      <x:c r="T35" s="159"/>
    </x:row>
    <x:row r="36" ht="27" customHeight="1">
      <x:c r="A36" s="159"/>
      <x:c r="B36" s="173"/>
      <x:c r="C36" s="159"/>
      <x:c r="D36" s="159"/>
      <x:c r="E36" s="159"/>
      <x:c r="F36" s="159"/>
      <x:c r="G36" s="159"/>
      <x:c r="H36" s="159"/>
      <x:c r="I36" s="159"/>
      <x:c r="J36" s="159"/>
      <x:c r="K36" s="159"/>
      <x:c r="L36" s="159" t="str">
        <x:f>IF(A36="","",IF(COUNT(I36:K36)=3,I36*'Start Here'!$K$7+J36*'Start Here'!$K$8+K36*'Start Here'!$K$9,""))</x:f>
      </x:c>
      <x:c r="M36" s="159" t="str">
        <x:f>IF(L36="","",IF(L36&gt;='Start Here'!$K$10,"High",IF(L36&gt;='Start Here'!$K$11,"Medium","Low")))</x:f>
      </x:c>
      <x:c r="N36" s="159"/>
      <x:c r="O36" s="173"/>
      <x:c r="P36" s="173"/>
      <x:c r="Q36" s="173"/>
      <x:c r="R36" s="174"/>
      <x:c r="S36" s="159" t="str">
        <x:f>IF(A36="","",IF(COUNTIF($A$7:$A$206,A36)&gt;1,"Duplicate ID",IF(B36="","Add created date",IF(F36="","Add stage",IF(OR(F36="Won",F36="Lost"),IF(Q36="","Add decision date",""),IF(G36="","Assign owner",IF(N36="","Missing next step",IF(O36="","Missing due date",IF(O36&lt;'Start Here'!$D$8,"Overdue",IF(L36="","Needs scoring",""))))))))))</x:f>
      </x:c>
      <x:c r="T36" s="159"/>
    </x:row>
    <x:row r="37" ht="27" customHeight="1">
      <x:c r="A37" s="159"/>
      <x:c r="B37" s="173"/>
      <x:c r="C37" s="159"/>
      <x:c r="D37" s="159"/>
      <x:c r="E37" s="159"/>
      <x:c r="F37" s="159"/>
      <x:c r="G37" s="159"/>
      <x:c r="H37" s="159"/>
      <x:c r="I37" s="159"/>
      <x:c r="J37" s="159"/>
      <x:c r="K37" s="159"/>
      <x:c r="L37" s="159" t="str">
        <x:f>IF(A37="","",IF(COUNT(I37:K37)=3,I37*'Start Here'!$K$7+J37*'Start Here'!$K$8+K37*'Start Here'!$K$9,""))</x:f>
      </x:c>
      <x:c r="M37" s="159" t="str">
        <x:f>IF(L37="","",IF(L37&gt;='Start Here'!$K$10,"High",IF(L37&gt;='Start Here'!$K$11,"Medium","Low")))</x:f>
      </x:c>
      <x:c r="N37" s="159"/>
      <x:c r="O37" s="173"/>
      <x:c r="P37" s="173"/>
      <x:c r="Q37" s="173"/>
      <x:c r="R37" s="174"/>
      <x:c r="S37" s="159" t="str">
        <x:f>IF(A37="","",IF(COUNTIF($A$7:$A$206,A37)&gt;1,"Duplicate ID",IF(B37="","Add created date",IF(F37="","Add stage",IF(OR(F37="Won",F37="Lost"),IF(Q37="","Add decision date",""),IF(G37="","Assign owner",IF(N37="","Missing next step",IF(O37="","Missing due date",IF(O37&lt;'Start Here'!$D$8,"Overdue",IF(L37="","Needs scoring",""))))))))))</x:f>
      </x:c>
      <x:c r="T37" s="159"/>
    </x:row>
    <x:row r="38" ht="27" customHeight="1">
      <x:c r="A38" s="159"/>
      <x:c r="B38" s="173"/>
      <x:c r="C38" s="159"/>
      <x:c r="D38" s="159"/>
      <x:c r="E38" s="159"/>
      <x:c r="F38" s="159"/>
      <x:c r="G38" s="159"/>
      <x:c r="H38" s="159"/>
      <x:c r="I38" s="159"/>
      <x:c r="J38" s="159"/>
      <x:c r="K38" s="159"/>
      <x:c r="L38" s="159" t="str">
        <x:f>IF(A38="","",IF(COUNT(I38:K38)=3,I38*'Start Here'!$K$7+J38*'Start Here'!$K$8+K38*'Start Here'!$K$9,""))</x:f>
      </x:c>
      <x:c r="M38" s="159" t="str">
        <x:f>IF(L38="","",IF(L38&gt;='Start Here'!$K$10,"High",IF(L38&gt;='Start Here'!$K$11,"Medium","Low")))</x:f>
      </x:c>
      <x:c r="N38" s="159"/>
      <x:c r="O38" s="173"/>
      <x:c r="P38" s="173"/>
      <x:c r="Q38" s="173"/>
      <x:c r="R38" s="174"/>
      <x:c r="S38" s="159" t="str">
        <x:f>IF(A38="","",IF(COUNTIF($A$7:$A$206,A38)&gt;1,"Duplicate ID",IF(B38="","Add created date",IF(F38="","Add stage",IF(OR(F38="Won",F38="Lost"),IF(Q38="","Add decision date",""),IF(G38="","Assign owner",IF(N38="","Missing next step",IF(O38="","Missing due date",IF(O38&lt;'Start Here'!$D$8,"Overdue",IF(L38="","Needs scoring",""))))))))))</x:f>
      </x:c>
      <x:c r="T38" s="159"/>
    </x:row>
    <x:row r="39" ht="27" customHeight="1">
      <x:c r="A39" s="159"/>
      <x:c r="B39" s="173"/>
      <x:c r="C39" s="159"/>
      <x:c r="D39" s="159"/>
      <x:c r="E39" s="159"/>
      <x:c r="F39" s="159"/>
      <x:c r="G39" s="159"/>
      <x:c r="H39" s="159"/>
      <x:c r="I39" s="159"/>
      <x:c r="J39" s="159"/>
      <x:c r="K39" s="159"/>
      <x:c r="L39" s="159" t="str">
        <x:f>IF(A39="","",IF(COUNT(I39:K39)=3,I39*'Start Here'!$K$7+J39*'Start Here'!$K$8+K39*'Start Here'!$K$9,""))</x:f>
      </x:c>
      <x:c r="M39" s="159" t="str">
        <x:f>IF(L39="","",IF(L39&gt;='Start Here'!$K$10,"High",IF(L39&gt;='Start Here'!$K$11,"Medium","Low")))</x:f>
      </x:c>
      <x:c r="N39" s="159"/>
      <x:c r="O39" s="173"/>
      <x:c r="P39" s="173"/>
      <x:c r="Q39" s="173"/>
      <x:c r="R39" s="174"/>
      <x:c r="S39" s="159" t="str">
        <x:f>IF(A39="","",IF(COUNTIF($A$7:$A$206,A39)&gt;1,"Duplicate ID",IF(B39="","Add created date",IF(F39="","Add stage",IF(OR(F39="Won",F39="Lost"),IF(Q39="","Add decision date",""),IF(G39="","Assign owner",IF(N39="","Missing next step",IF(O39="","Missing due date",IF(O39&lt;'Start Here'!$D$8,"Overdue",IF(L39="","Needs scoring",""))))))))))</x:f>
      </x:c>
      <x:c r="T39" s="159"/>
    </x:row>
    <x:row r="40" ht="27" customHeight="1">
      <x:c r="A40" s="159"/>
      <x:c r="B40" s="173"/>
      <x:c r="C40" s="159"/>
      <x:c r="D40" s="159"/>
      <x:c r="E40" s="159"/>
      <x:c r="F40" s="159"/>
      <x:c r="G40" s="159"/>
      <x:c r="H40" s="159"/>
      <x:c r="I40" s="159"/>
      <x:c r="J40" s="159"/>
      <x:c r="K40" s="159"/>
      <x:c r="L40" s="159" t="str">
        <x:f>IF(A40="","",IF(COUNT(I40:K40)=3,I40*'Start Here'!$K$7+J40*'Start Here'!$K$8+K40*'Start Here'!$K$9,""))</x:f>
      </x:c>
      <x:c r="M40" s="159" t="str">
        <x:f>IF(L40="","",IF(L40&gt;='Start Here'!$K$10,"High",IF(L40&gt;='Start Here'!$K$11,"Medium","Low")))</x:f>
      </x:c>
      <x:c r="N40" s="159"/>
      <x:c r="O40" s="173"/>
      <x:c r="P40" s="173"/>
      <x:c r="Q40" s="173"/>
      <x:c r="R40" s="174"/>
      <x:c r="S40" s="159" t="str">
        <x:f>IF(A40="","",IF(COUNTIF($A$7:$A$206,A40)&gt;1,"Duplicate ID",IF(B40="","Add created date",IF(F40="","Add stage",IF(OR(F40="Won",F40="Lost"),IF(Q40="","Add decision date",""),IF(G40="","Assign owner",IF(N40="","Missing next step",IF(O40="","Missing due date",IF(O40&lt;'Start Here'!$D$8,"Overdue",IF(L40="","Needs scoring",""))))))))))</x:f>
      </x:c>
      <x:c r="T40" s="159"/>
    </x:row>
    <x:row r="41" ht="27" customHeight="1">
      <x:c r="A41" s="159"/>
      <x:c r="B41" s="173"/>
      <x:c r="C41" s="159"/>
      <x:c r="D41" s="159"/>
      <x:c r="E41" s="159"/>
      <x:c r="F41" s="159"/>
      <x:c r="G41" s="159"/>
      <x:c r="H41" s="159"/>
      <x:c r="I41" s="159"/>
      <x:c r="J41" s="159"/>
      <x:c r="K41" s="159"/>
      <x:c r="L41" s="159" t="str">
        <x:f>IF(A41="","",IF(COUNT(I41:K41)=3,I41*'Start Here'!$K$7+J41*'Start Here'!$K$8+K41*'Start Here'!$K$9,""))</x:f>
      </x:c>
      <x:c r="M41" s="159" t="str">
        <x:f>IF(L41="","",IF(L41&gt;='Start Here'!$K$10,"High",IF(L41&gt;='Start Here'!$K$11,"Medium","Low")))</x:f>
      </x:c>
      <x:c r="N41" s="159"/>
      <x:c r="O41" s="173"/>
      <x:c r="P41" s="173"/>
      <x:c r="Q41" s="173"/>
      <x:c r="R41" s="174"/>
      <x:c r="S41" s="159" t="str">
        <x:f>IF(A41="","",IF(COUNTIF($A$7:$A$206,A41)&gt;1,"Duplicate ID",IF(B41="","Add created date",IF(F41="","Add stage",IF(OR(F41="Won",F41="Lost"),IF(Q41="","Add decision date",""),IF(G41="","Assign owner",IF(N41="","Missing next step",IF(O41="","Missing due date",IF(O41&lt;'Start Here'!$D$8,"Overdue",IF(L41="","Needs scoring",""))))))))))</x:f>
      </x:c>
      <x:c r="T41" s="159"/>
    </x:row>
    <x:row r="42" ht="27" customHeight="1">
      <x:c r="A42" s="159"/>
      <x:c r="B42" s="173"/>
      <x:c r="C42" s="159"/>
      <x:c r="D42" s="159"/>
      <x:c r="E42" s="159"/>
      <x:c r="F42" s="159"/>
      <x:c r="G42" s="159"/>
      <x:c r="H42" s="159"/>
      <x:c r="I42" s="159"/>
      <x:c r="J42" s="159"/>
      <x:c r="K42" s="159"/>
      <x:c r="L42" s="159" t="str">
        <x:f>IF(A42="","",IF(COUNT(I42:K42)=3,I42*'Start Here'!$K$7+J42*'Start Here'!$K$8+K42*'Start Here'!$K$9,""))</x:f>
      </x:c>
      <x:c r="M42" s="159" t="str">
        <x:f>IF(L42="","",IF(L42&gt;='Start Here'!$K$10,"High",IF(L42&gt;='Start Here'!$K$11,"Medium","Low")))</x:f>
      </x:c>
      <x:c r="N42" s="159"/>
      <x:c r="O42" s="173"/>
      <x:c r="P42" s="173"/>
      <x:c r="Q42" s="173"/>
      <x:c r="R42" s="174"/>
      <x:c r="S42" s="159" t="str">
        <x:f>IF(A42="","",IF(COUNTIF($A$7:$A$206,A42)&gt;1,"Duplicate ID",IF(B42="","Add created date",IF(F42="","Add stage",IF(OR(F42="Won",F42="Lost"),IF(Q42="","Add decision date",""),IF(G42="","Assign owner",IF(N42="","Missing next step",IF(O42="","Missing due date",IF(O42&lt;'Start Here'!$D$8,"Overdue",IF(L42="","Needs scoring",""))))))))))</x:f>
      </x:c>
      <x:c r="T42" s="159"/>
    </x:row>
    <x:row r="43" ht="27" customHeight="1">
      <x:c r="A43" s="159"/>
      <x:c r="B43" s="173"/>
      <x:c r="C43" s="159"/>
      <x:c r="D43" s="159"/>
      <x:c r="E43" s="159"/>
      <x:c r="F43" s="159"/>
      <x:c r="G43" s="159"/>
      <x:c r="H43" s="159"/>
      <x:c r="I43" s="159"/>
      <x:c r="J43" s="159"/>
      <x:c r="K43" s="159"/>
      <x:c r="L43" s="159" t="str">
        <x:f>IF(A43="","",IF(COUNT(I43:K43)=3,I43*'Start Here'!$K$7+J43*'Start Here'!$K$8+K43*'Start Here'!$K$9,""))</x:f>
      </x:c>
      <x:c r="M43" s="159" t="str">
        <x:f>IF(L43="","",IF(L43&gt;='Start Here'!$K$10,"High",IF(L43&gt;='Start Here'!$K$11,"Medium","Low")))</x:f>
      </x:c>
      <x:c r="N43" s="159"/>
      <x:c r="O43" s="173"/>
      <x:c r="P43" s="173"/>
      <x:c r="Q43" s="173"/>
      <x:c r="R43" s="174"/>
      <x:c r="S43" s="159" t="str">
        <x:f>IF(A43="","",IF(COUNTIF($A$7:$A$206,A43)&gt;1,"Duplicate ID",IF(B43="","Add created date",IF(F43="","Add stage",IF(OR(F43="Won",F43="Lost"),IF(Q43="","Add decision date",""),IF(G43="","Assign owner",IF(N43="","Missing next step",IF(O43="","Missing due date",IF(O43&lt;'Start Here'!$D$8,"Overdue",IF(L43="","Needs scoring",""))))))))))</x:f>
      </x:c>
      <x:c r="T43" s="159"/>
    </x:row>
    <x:row r="44" ht="27" customHeight="1">
      <x:c r="A44" s="159"/>
      <x:c r="B44" s="173"/>
      <x:c r="C44" s="159"/>
      <x:c r="D44" s="159"/>
      <x:c r="E44" s="159"/>
      <x:c r="F44" s="159"/>
      <x:c r="G44" s="159"/>
      <x:c r="H44" s="159"/>
      <x:c r="I44" s="159"/>
      <x:c r="J44" s="159"/>
      <x:c r="K44" s="159"/>
      <x:c r="L44" s="159" t="str">
        <x:f>IF(A44="","",IF(COUNT(I44:K44)=3,I44*'Start Here'!$K$7+J44*'Start Here'!$K$8+K44*'Start Here'!$K$9,""))</x:f>
      </x:c>
      <x:c r="M44" s="159" t="str">
        <x:f>IF(L44="","",IF(L44&gt;='Start Here'!$K$10,"High",IF(L44&gt;='Start Here'!$K$11,"Medium","Low")))</x:f>
      </x:c>
      <x:c r="N44" s="159"/>
      <x:c r="O44" s="173"/>
      <x:c r="P44" s="173"/>
      <x:c r="Q44" s="173"/>
      <x:c r="R44" s="174"/>
      <x:c r="S44" s="159" t="str">
        <x:f>IF(A44="","",IF(COUNTIF($A$7:$A$206,A44)&gt;1,"Duplicate ID",IF(B44="","Add created date",IF(F44="","Add stage",IF(OR(F44="Won",F44="Lost"),IF(Q44="","Add decision date",""),IF(G44="","Assign owner",IF(N44="","Missing next step",IF(O44="","Missing due date",IF(O44&lt;'Start Here'!$D$8,"Overdue",IF(L44="","Needs scoring",""))))))))))</x:f>
      </x:c>
      <x:c r="T44" s="159"/>
    </x:row>
    <x:row r="45" ht="27" customHeight="1">
      <x:c r="A45" s="159"/>
      <x:c r="B45" s="173"/>
      <x:c r="C45" s="159"/>
      <x:c r="D45" s="159"/>
      <x:c r="E45" s="159"/>
      <x:c r="F45" s="159"/>
      <x:c r="G45" s="159"/>
      <x:c r="H45" s="159"/>
      <x:c r="I45" s="159"/>
      <x:c r="J45" s="159"/>
      <x:c r="K45" s="159"/>
      <x:c r="L45" s="159" t="str">
        <x:f>IF(A45="","",IF(COUNT(I45:K45)=3,I45*'Start Here'!$K$7+J45*'Start Here'!$K$8+K45*'Start Here'!$K$9,""))</x:f>
      </x:c>
      <x:c r="M45" s="159" t="str">
        <x:f>IF(L45="","",IF(L45&gt;='Start Here'!$K$10,"High",IF(L45&gt;='Start Here'!$K$11,"Medium","Low")))</x:f>
      </x:c>
      <x:c r="N45" s="159"/>
      <x:c r="O45" s="173"/>
      <x:c r="P45" s="173"/>
      <x:c r="Q45" s="173"/>
      <x:c r="R45" s="174"/>
      <x:c r="S45" s="159" t="str">
        <x:f>IF(A45="","",IF(COUNTIF($A$7:$A$206,A45)&gt;1,"Duplicate ID",IF(B45="","Add created date",IF(F45="","Add stage",IF(OR(F45="Won",F45="Lost"),IF(Q45="","Add decision date",""),IF(G45="","Assign owner",IF(N45="","Missing next step",IF(O45="","Missing due date",IF(O45&lt;'Start Here'!$D$8,"Overdue",IF(L45="","Needs scoring",""))))))))))</x:f>
      </x:c>
      <x:c r="T45" s="159"/>
    </x:row>
    <x:row r="46" ht="27" customHeight="1">
      <x:c r="A46" s="159"/>
      <x:c r="B46" s="173"/>
      <x:c r="C46" s="159"/>
      <x:c r="D46" s="159"/>
      <x:c r="E46" s="159"/>
      <x:c r="F46" s="159"/>
      <x:c r="G46" s="159"/>
      <x:c r="H46" s="159"/>
      <x:c r="I46" s="159"/>
      <x:c r="J46" s="159"/>
      <x:c r="K46" s="159"/>
      <x:c r="L46" s="159" t="str">
        <x:f>IF(A46="","",IF(COUNT(I46:K46)=3,I46*'Start Here'!$K$7+J46*'Start Here'!$K$8+K46*'Start Here'!$K$9,""))</x:f>
      </x:c>
      <x:c r="M46" s="159" t="str">
        <x:f>IF(L46="","",IF(L46&gt;='Start Here'!$K$10,"High",IF(L46&gt;='Start Here'!$K$11,"Medium","Low")))</x:f>
      </x:c>
      <x:c r="N46" s="159"/>
      <x:c r="O46" s="173"/>
      <x:c r="P46" s="173"/>
      <x:c r="Q46" s="173"/>
      <x:c r="R46" s="174"/>
      <x:c r="S46" s="159" t="str">
        <x:f>IF(A46="","",IF(COUNTIF($A$7:$A$206,A46)&gt;1,"Duplicate ID",IF(B46="","Add created date",IF(F46="","Add stage",IF(OR(F46="Won",F46="Lost"),IF(Q46="","Add decision date",""),IF(G46="","Assign owner",IF(N46="","Missing next step",IF(O46="","Missing due date",IF(O46&lt;'Start Here'!$D$8,"Overdue",IF(L46="","Needs scoring",""))))))))))</x:f>
      </x:c>
      <x:c r="T46" s="159"/>
    </x:row>
    <x:row r="47" ht="27" customHeight="1">
      <x:c r="A47" s="159"/>
      <x:c r="B47" s="173"/>
      <x:c r="C47" s="159"/>
      <x:c r="D47" s="159"/>
      <x:c r="E47" s="159"/>
      <x:c r="F47" s="159"/>
      <x:c r="G47" s="159"/>
      <x:c r="H47" s="159"/>
      <x:c r="I47" s="159"/>
      <x:c r="J47" s="159"/>
      <x:c r="K47" s="159"/>
      <x:c r="L47" s="159" t="str">
        <x:f>IF(A47="","",IF(COUNT(I47:K47)=3,I47*'Start Here'!$K$7+J47*'Start Here'!$K$8+K47*'Start Here'!$K$9,""))</x:f>
      </x:c>
      <x:c r="M47" s="159" t="str">
        <x:f>IF(L47="","",IF(L47&gt;='Start Here'!$K$10,"High",IF(L47&gt;='Start Here'!$K$11,"Medium","Low")))</x:f>
      </x:c>
      <x:c r="N47" s="159"/>
      <x:c r="O47" s="173"/>
      <x:c r="P47" s="173"/>
      <x:c r="Q47" s="173"/>
      <x:c r="R47" s="174"/>
      <x:c r="S47" s="159" t="str">
        <x:f>IF(A47="","",IF(COUNTIF($A$7:$A$206,A47)&gt;1,"Duplicate ID",IF(B47="","Add created date",IF(F47="","Add stage",IF(OR(F47="Won",F47="Lost"),IF(Q47="","Add decision date",""),IF(G47="","Assign owner",IF(N47="","Missing next step",IF(O47="","Missing due date",IF(O47&lt;'Start Here'!$D$8,"Overdue",IF(L47="","Needs scoring",""))))))))))</x:f>
      </x:c>
      <x:c r="T47" s="159"/>
    </x:row>
    <x:row r="48" ht="27" customHeight="1">
      <x:c r="A48" s="159"/>
      <x:c r="B48" s="173"/>
      <x:c r="C48" s="159"/>
      <x:c r="D48" s="159"/>
      <x:c r="E48" s="159"/>
      <x:c r="F48" s="159"/>
      <x:c r="G48" s="159"/>
      <x:c r="H48" s="159"/>
      <x:c r="I48" s="159"/>
      <x:c r="J48" s="159"/>
      <x:c r="K48" s="159"/>
      <x:c r="L48" s="159" t="str">
        <x:f>IF(A48="","",IF(COUNT(I48:K48)=3,I48*'Start Here'!$K$7+J48*'Start Here'!$K$8+K48*'Start Here'!$K$9,""))</x:f>
      </x:c>
      <x:c r="M48" s="159" t="str">
        <x:f>IF(L48="","",IF(L48&gt;='Start Here'!$K$10,"High",IF(L48&gt;='Start Here'!$K$11,"Medium","Low")))</x:f>
      </x:c>
      <x:c r="N48" s="159"/>
      <x:c r="O48" s="173"/>
      <x:c r="P48" s="173"/>
      <x:c r="Q48" s="173"/>
      <x:c r="R48" s="174"/>
      <x:c r="S48" s="159" t="str">
        <x:f>IF(A48="","",IF(COUNTIF($A$7:$A$206,A48)&gt;1,"Duplicate ID",IF(B48="","Add created date",IF(F48="","Add stage",IF(OR(F48="Won",F48="Lost"),IF(Q48="","Add decision date",""),IF(G48="","Assign owner",IF(N48="","Missing next step",IF(O48="","Missing due date",IF(O48&lt;'Start Here'!$D$8,"Overdue",IF(L48="","Needs scoring",""))))))))))</x:f>
      </x:c>
      <x:c r="T48" s="159"/>
    </x:row>
    <x:row r="49" ht="27" customHeight="1">
      <x:c r="A49" s="159"/>
      <x:c r="B49" s="173"/>
      <x:c r="C49" s="159"/>
      <x:c r="D49" s="159"/>
      <x:c r="E49" s="159"/>
      <x:c r="F49" s="159"/>
      <x:c r="G49" s="159"/>
      <x:c r="H49" s="159"/>
      <x:c r="I49" s="159"/>
      <x:c r="J49" s="159"/>
      <x:c r="K49" s="159"/>
      <x:c r="L49" s="159" t="str">
        <x:f>IF(A49="","",IF(COUNT(I49:K49)=3,I49*'Start Here'!$K$7+J49*'Start Here'!$K$8+K49*'Start Here'!$K$9,""))</x:f>
      </x:c>
      <x:c r="M49" s="159" t="str">
        <x:f>IF(L49="","",IF(L49&gt;='Start Here'!$K$10,"High",IF(L49&gt;='Start Here'!$K$11,"Medium","Low")))</x:f>
      </x:c>
      <x:c r="N49" s="159"/>
      <x:c r="O49" s="173"/>
      <x:c r="P49" s="173"/>
      <x:c r="Q49" s="173"/>
      <x:c r="R49" s="174"/>
      <x:c r="S49" s="159" t="str">
        <x:f>IF(A49="","",IF(COUNTIF($A$7:$A$206,A49)&gt;1,"Duplicate ID",IF(B49="","Add created date",IF(F49="","Add stage",IF(OR(F49="Won",F49="Lost"),IF(Q49="","Add decision date",""),IF(G49="","Assign owner",IF(N49="","Missing next step",IF(O49="","Missing due date",IF(O49&lt;'Start Here'!$D$8,"Overdue",IF(L49="","Needs scoring",""))))))))))</x:f>
      </x:c>
      <x:c r="T49" s="159"/>
    </x:row>
    <x:row r="50" ht="27" customHeight="1">
      <x:c r="A50" s="159"/>
      <x:c r="B50" s="173"/>
      <x:c r="C50" s="159"/>
      <x:c r="D50" s="159"/>
      <x:c r="E50" s="159"/>
      <x:c r="F50" s="159"/>
      <x:c r="G50" s="159"/>
      <x:c r="H50" s="159"/>
      <x:c r="I50" s="159"/>
      <x:c r="J50" s="159"/>
      <x:c r="K50" s="159"/>
      <x:c r="L50" s="159" t="str">
        <x:f>IF(A50="","",IF(COUNT(I50:K50)=3,I50*'Start Here'!$K$7+J50*'Start Here'!$K$8+K50*'Start Here'!$K$9,""))</x:f>
      </x:c>
      <x:c r="M50" s="159" t="str">
        <x:f>IF(L50="","",IF(L50&gt;='Start Here'!$K$10,"High",IF(L50&gt;='Start Here'!$K$11,"Medium","Low")))</x:f>
      </x:c>
      <x:c r="N50" s="159"/>
      <x:c r="O50" s="173"/>
      <x:c r="P50" s="173"/>
      <x:c r="Q50" s="173"/>
      <x:c r="R50" s="174"/>
      <x:c r="S50" s="159" t="str">
        <x:f>IF(A50="","",IF(COUNTIF($A$7:$A$206,A50)&gt;1,"Duplicate ID",IF(B50="","Add created date",IF(F50="","Add stage",IF(OR(F50="Won",F50="Lost"),IF(Q50="","Add decision date",""),IF(G50="","Assign owner",IF(N50="","Missing next step",IF(O50="","Missing due date",IF(O50&lt;'Start Here'!$D$8,"Overdue",IF(L50="","Needs scoring",""))))))))))</x:f>
      </x:c>
      <x:c r="T50" s="159"/>
    </x:row>
    <x:row r="51" ht="27" customHeight="1">
      <x:c r="A51" s="159"/>
      <x:c r="B51" s="173"/>
      <x:c r="C51" s="159"/>
      <x:c r="D51" s="159"/>
      <x:c r="E51" s="159"/>
      <x:c r="F51" s="159"/>
      <x:c r="G51" s="159"/>
      <x:c r="H51" s="159"/>
      <x:c r="I51" s="159"/>
      <x:c r="J51" s="159"/>
      <x:c r="K51" s="159"/>
      <x:c r="L51" s="159" t="str">
        <x:f>IF(A51="","",IF(COUNT(I51:K51)=3,I51*'Start Here'!$K$7+J51*'Start Here'!$K$8+K51*'Start Here'!$K$9,""))</x:f>
      </x:c>
      <x:c r="M51" s="159" t="str">
        <x:f>IF(L51="","",IF(L51&gt;='Start Here'!$K$10,"High",IF(L51&gt;='Start Here'!$K$11,"Medium","Low")))</x:f>
      </x:c>
      <x:c r="N51" s="159"/>
      <x:c r="O51" s="173"/>
      <x:c r="P51" s="173"/>
      <x:c r="Q51" s="173"/>
      <x:c r="R51" s="174"/>
      <x:c r="S51" s="159" t="str">
        <x:f>IF(A51="","",IF(COUNTIF($A$7:$A$206,A51)&gt;1,"Duplicate ID",IF(B51="","Add created date",IF(F51="","Add stage",IF(OR(F51="Won",F51="Lost"),IF(Q51="","Add decision date",""),IF(G51="","Assign owner",IF(N51="","Missing next step",IF(O51="","Missing due date",IF(O51&lt;'Start Here'!$D$8,"Overdue",IF(L51="","Needs scoring",""))))))))))</x:f>
      </x:c>
      <x:c r="T51" s="159"/>
    </x:row>
    <x:row r="52" ht="27" customHeight="1">
      <x:c r="A52" s="159"/>
      <x:c r="B52" s="173"/>
      <x:c r="C52" s="159"/>
      <x:c r="D52" s="159"/>
      <x:c r="E52" s="159"/>
      <x:c r="F52" s="159"/>
      <x:c r="G52" s="159"/>
      <x:c r="H52" s="159"/>
      <x:c r="I52" s="159"/>
      <x:c r="J52" s="159"/>
      <x:c r="K52" s="159"/>
      <x:c r="L52" s="159" t="str">
        <x:f>IF(A52="","",IF(COUNT(I52:K52)=3,I52*'Start Here'!$K$7+J52*'Start Here'!$K$8+K52*'Start Here'!$K$9,""))</x:f>
      </x:c>
      <x:c r="M52" s="159" t="str">
        <x:f>IF(L52="","",IF(L52&gt;='Start Here'!$K$10,"High",IF(L52&gt;='Start Here'!$K$11,"Medium","Low")))</x:f>
      </x:c>
      <x:c r="N52" s="159"/>
      <x:c r="O52" s="173"/>
      <x:c r="P52" s="173"/>
      <x:c r="Q52" s="173"/>
      <x:c r="R52" s="174"/>
      <x:c r="S52" s="159" t="str">
        <x:f>IF(A52="","",IF(COUNTIF($A$7:$A$206,A52)&gt;1,"Duplicate ID",IF(B52="","Add created date",IF(F52="","Add stage",IF(OR(F52="Won",F52="Lost"),IF(Q52="","Add decision date",""),IF(G52="","Assign owner",IF(N52="","Missing next step",IF(O52="","Missing due date",IF(O52&lt;'Start Here'!$D$8,"Overdue",IF(L52="","Needs scoring",""))))))))))</x:f>
      </x:c>
      <x:c r="T52" s="159"/>
    </x:row>
    <x:row r="53" ht="27" customHeight="1">
      <x:c r="A53" s="159"/>
      <x:c r="B53" s="173"/>
      <x:c r="C53" s="159"/>
      <x:c r="D53" s="159"/>
      <x:c r="E53" s="159"/>
      <x:c r="F53" s="159"/>
      <x:c r="G53" s="159"/>
      <x:c r="H53" s="159"/>
      <x:c r="I53" s="159"/>
      <x:c r="J53" s="159"/>
      <x:c r="K53" s="159"/>
      <x:c r="L53" s="159" t="str">
        <x:f>IF(A53="","",IF(COUNT(I53:K53)=3,I53*'Start Here'!$K$7+J53*'Start Here'!$K$8+K53*'Start Here'!$K$9,""))</x:f>
      </x:c>
      <x:c r="M53" s="159" t="str">
        <x:f>IF(L53="","",IF(L53&gt;='Start Here'!$K$10,"High",IF(L53&gt;='Start Here'!$K$11,"Medium","Low")))</x:f>
      </x:c>
      <x:c r="N53" s="159"/>
      <x:c r="O53" s="173"/>
      <x:c r="P53" s="173"/>
      <x:c r="Q53" s="173"/>
      <x:c r="R53" s="174"/>
      <x:c r="S53" s="159" t="str">
        <x:f>IF(A53="","",IF(COUNTIF($A$7:$A$206,A53)&gt;1,"Duplicate ID",IF(B53="","Add created date",IF(F53="","Add stage",IF(OR(F53="Won",F53="Lost"),IF(Q53="","Add decision date",""),IF(G53="","Assign owner",IF(N53="","Missing next step",IF(O53="","Missing due date",IF(O53&lt;'Start Here'!$D$8,"Overdue",IF(L53="","Needs scoring",""))))))))))</x:f>
      </x:c>
      <x:c r="T53" s="159"/>
    </x:row>
    <x:row r="54" ht="27" customHeight="1">
      <x:c r="A54" s="159"/>
      <x:c r="B54" s="173"/>
      <x:c r="C54" s="159"/>
      <x:c r="D54" s="159"/>
      <x:c r="E54" s="159"/>
      <x:c r="F54" s="159"/>
      <x:c r="G54" s="159"/>
      <x:c r="H54" s="159"/>
      <x:c r="I54" s="159"/>
      <x:c r="J54" s="159"/>
      <x:c r="K54" s="159"/>
      <x:c r="L54" s="159" t="str">
        <x:f>IF(A54="","",IF(COUNT(I54:K54)=3,I54*'Start Here'!$K$7+J54*'Start Here'!$K$8+K54*'Start Here'!$K$9,""))</x:f>
      </x:c>
      <x:c r="M54" s="159" t="str">
        <x:f>IF(L54="","",IF(L54&gt;='Start Here'!$K$10,"High",IF(L54&gt;='Start Here'!$K$11,"Medium","Low")))</x:f>
      </x:c>
      <x:c r="N54" s="159"/>
      <x:c r="O54" s="173"/>
      <x:c r="P54" s="173"/>
      <x:c r="Q54" s="173"/>
      <x:c r="R54" s="174"/>
      <x:c r="S54" s="159" t="str">
        <x:f>IF(A54="","",IF(COUNTIF($A$7:$A$206,A54)&gt;1,"Duplicate ID",IF(B54="","Add created date",IF(F54="","Add stage",IF(OR(F54="Won",F54="Lost"),IF(Q54="","Add decision date",""),IF(G54="","Assign owner",IF(N54="","Missing next step",IF(O54="","Missing due date",IF(O54&lt;'Start Here'!$D$8,"Overdue",IF(L54="","Needs scoring",""))))))))))</x:f>
      </x:c>
      <x:c r="T54" s="159"/>
    </x:row>
    <x:row r="55" ht="27" customHeight="1">
      <x:c r="A55" s="159"/>
      <x:c r="B55" s="173"/>
      <x:c r="C55" s="159"/>
      <x:c r="D55" s="159"/>
      <x:c r="E55" s="159"/>
      <x:c r="F55" s="159"/>
      <x:c r="G55" s="159"/>
      <x:c r="H55" s="159"/>
      <x:c r="I55" s="159"/>
      <x:c r="J55" s="159"/>
      <x:c r="K55" s="159"/>
      <x:c r="L55" s="159" t="str">
        <x:f>IF(A55="","",IF(COUNT(I55:K55)=3,I55*'Start Here'!$K$7+J55*'Start Here'!$K$8+K55*'Start Here'!$K$9,""))</x:f>
      </x:c>
      <x:c r="M55" s="159" t="str">
        <x:f>IF(L55="","",IF(L55&gt;='Start Here'!$K$10,"High",IF(L55&gt;='Start Here'!$K$11,"Medium","Low")))</x:f>
      </x:c>
      <x:c r="N55" s="159"/>
      <x:c r="O55" s="173"/>
      <x:c r="P55" s="173"/>
      <x:c r="Q55" s="173"/>
      <x:c r="R55" s="174"/>
      <x:c r="S55" s="159" t="str">
        <x:f>IF(A55="","",IF(COUNTIF($A$7:$A$206,A55)&gt;1,"Duplicate ID",IF(B55="","Add created date",IF(F55="","Add stage",IF(OR(F55="Won",F55="Lost"),IF(Q55="","Add decision date",""),IF(G55="","Assign owner",IF(N55="","Missing next step",IF(O55="","Missing due date",IF(O55&lt;'Start Here'!$D$8,"Overdue",IF(L55="","Needs scoring",""))))))))))</x:f>
      </x:c>
      <x:c r="T55" s="159"/>
    </x:row>
    <x:row r="56" ht="27" customHeight="1">
      <x:c r="A56" s="159"/>
      <x:c r="B56" s="173"/>
      <x:c r="C56" s="159"/>
      <x:c r="D56" s="159"/>
      <x:c r="E56" s="159"/>
      <x:c r="F56" s="159"/>
      <x:c r="G56" s="159"/>
      <x:c r="H56" s="159"/>
      <x:c r="I56" s="159"/>
      <x:c r="J56" s="159"/>
      <x:c r="K56" s="159"/>
      <x:c r="L56" s="159" t="str">
        <x:f>IF(A56="","",IF(COUNT(I56:K56)=3,I56*'Start Here'!$K$7+J56*'Start Here'!$K$8+K56*'Start Here'!$K$9,""))</x:f>
      </x:c>
      <x:c r="M56" s="159" t="str">
        <x:f>IF(L56="","",IF(L56&gt;='Start Here'!$K$10,"High",IF(L56&gt;='Start Here'!$K$11,"Medium","Low")))</x:f>
      </x:c>
      <x:c r="N56" s="159"/>
      <x:c r="O56" s="173"/>
      <x:c r="P56" s="173"/>
      <x:c r="Q56" s="173"/>
      <x:c r="R56" s="174"/>
      <x:c r="S56" s="159" t="str">
        <x:f>IF(A56="","",IF(COUNTIF($A$7:$A$206,A56)&gt;1,"Duplicate ID",IF(B56="","Add created date",IF(F56="","Add stage",IF(OR(F56="Won",F56="Lost"),IF(Q56="","Add decision date",""),IF(G56="","Assign owner",IF(N56="","Missing next step",IF(O56="","Missing due date",IF(O56&lt;'Start Here'!$D$8,"Overdue",IF(L56="","Needs scoring",""))))))))))</x:f>
      </x:c>
      <x:c r="T56" s="159"/>
    </x:row>
    <x:row r="57" ht="27" customHeight="1">
      <x:c r="A57" s="159"/>
      <x:c r="B57" s="173"/>
      <x:c r="C57" s="159"/>
      <x:c r="D57" s="159"/>
      <x:c r="E57" s="159"/>
      <x:c r="F57" s="159"/>
      <x:c r="G57" s="159"/>
      <x:c r="H57" s="159"/>
      <x:c r="I57" s="159"/>
      <x:c r="J57" s="159"/>
      <x:c r="K57" s="159"/>
      <x:c r="L57" s="159" t="str">
        <x:f>IF(A57="","",IF(COUNT(I57:K57)=3,I57*'Start Here'!$K$7+J57*'Start Here'!$K$8+K57*'Start Here'!$K$9,""))</x:f>
      </x:c>
      <x:c r="M57" s="159" t="str">
        <x:f>IF(L57="","",IF(L57&gt;='Start Here'!$K$10,"High",IF(L57&gt;='Start Here'!$K$11,"Medium","Low")))</x:f>
      </x:c>
      <x:c r="N57" s="159"/>
      <x:c r="O57" s="173"/>
      <x:c r="P57" s="173"/>
      <x:c r="Q57" s="173"/>
      <x:c r="R57" s="174"/>
      <x:c r="S57" s="159" t="str">
        <x:f>IF(A57="","",IF(COUNTIF($A$7:$A$206,A57)&gt;1,"Duplicate ID",IF(B57="","Add created date",IF(F57="","Add stage",IF(OR(F57="Won",F57="Lost"),IF(Q57="","Add decision date",""),IF(G57="","Assign owner",IF(N57="","Missing next step",IF(O57="","Missing due date",IF(O57&lt;'Start Here'!$D$8,"Overdue",IF(L57="","Needs scoring",""))))))))))</x:f>
      </x:c>
      <x:c r="T57" s="159"/>
    </x:row>
    <x:row r="58" ht="27" customHeight="1">
      <x:c r="A58" s="159"/>
      <x:c r="B58" s="173"/>
      <x:c r="C58" s="159"/>
      <x:c r="D58" s="159"/>
      <x:c r="E58" s="159"/>
      <x:c r="F58" s="159"/>
      <x:c r="G58" s="159"/>
      <x:c r="H58" s="159"/>
      <x:c r="I58" s="159"/>
      <x:c r="J58" s="159"/>
      <x:c r="K58" s="159"/>
      <x:c r="L58" s="159" t="str">
        <x:f>IF(A58="","",IF(COUNT(I58:K58)=3,I58*'Start Here'!$K$7+J58*'Start Here'!$K$8+K58*'Start Here'!$K$9,""))</x:f>
      </x:c>
      <x:c r="M58" s="159" t="str">
        <x:f>IF(L58="","",IF(L58&gt;='Start Here'!$K$10,"High",IF(L58&gt;='Start Here'!$K$11,"Medium","Low")))</x:f>
      </x:c>
      <x:c r="N58" s="159"/>
      <x:c r="O58" s="173"/>
      <x:c r="P58" s="173"/>
      <x:c r="Q58" s="173"/>
      <x:c r="R58" s="174"/>
      <x:c r="S58" s="159" t="str">
        <x:f>IF(A58="","",IF(COUNTIF($A$7:$A$206,A58)&gt;1,"Duplicate ID",IF(B58="","Add created date",IF(F58="","Add stage",IF(OR(F58="Won",F58="Lost"),IF(Q58="","Add decision date",""),IF(G58="","Assign owner",IF(N58="","Missing next step",IF(O58="","Missing due date",IF(O58&lt;'Start Here'!$D$8,"Overdue",IF(L58="","Needs scoring",""))))))))))</x:f>
      </x:c>
      <x:c r="T58" s="159"/>
    </x:row>
    <x:row r="59" ht="27" customHeight="1">
      <x:c r="A59" s="159"/>
      <x:c r="B59" s="173"/>
      <x:c r="C59" s="159"/>
      <x:c r="D59" s="159"/>
      <x:c r="E59" s="159"/>
      <x:c r="F59" s="159"/>
      <x:c r="G59" s="159"/>
      <x:c r="H59" s="159"/>
      <x:c r="I59" s="159"/>
      <x:c r="J59" s="159"/>
      <x:c r="K59" s="159"/>
      <x:c r="L59" s="159" t="str">
        <x:f>IF(A59="","",IF(COUNT(I59:K59)=3,I59*'Start Here'!$K$7+J59*'Start Here'!$K$8+K59*'Start Here'!$K$9,""))</x:f>
      </x:c>
      <x:c r="M59" s="159" t="str">
        <x:f>IF(L59="","",IF(L59&gt;='Start Here'!$K$10,"High",IF(L59&gt;='Start Here'!$K$11,"Medium","Low")))</x:f>
      </x:c>
      <x:c r="N59" s="159"/>
      <x:c r="O59" s="173"/>
      <x:c r="P59" s="173"/>
      <x:c r="Q59" s="173"/>
      <x:c r="R59" s="174"/>
      <x:c r="S59" s="159" t="str">
        <x:f>IF(A59="","",IF(COUNTIF($A$7:$A$206,A59)&gt;1,"Duplicate ID",IF(B59="","Add created date",IF(F59="","Add stage",IF(OR(F59="Won",F59="Lost"),IF(Q59="","Add decision date",""),IF(G59="","Assign owner",IF(N59="","Missing next step",IF(O59="","Missing due date",IF(O59&lt;'Start Here'!$D$8,"Overdue",IF(L59="","Needs scoring",""))))))))))</x:f>
      </x:c>
      <x:c r="T59" s="159"/>
    </x:row>
    <x:row r="60" ht="27" customHeight="1">
      <x:c r="A60" s="159"/>
      <x:c r="B60" s="173"/>
      <x:c r="C60" s="159"/>
      <x:c r="D60" s="159"/>
      <x:c r="E60" s="159"/>
      <x:c r="F60" s="159"/>
      <x:c r="G60" s="159"/>
      <x:c r="H60" s="159"/>
      <x:c r="I60" s="159"/>
      <x:c r="J60" s="159"/>
      <x:c r="K60" s="159"/>
      <x:c r="L60" s="159" t="str">
        <x:f>IF(A60="","",IF(COUNT(I60:K60)=3,I60*'Start Here'!$K$7+J60*'Start Here'!$K$8+K60*'Start Here'!$K$9,""))</x:f>
      </x:c>
      <x:c r="M60" s="159" t="str">
        <x:f>IF(L60="","",IF(L60&gt;='Start Here'!$K$10,"High",IF(L60&gt;='Start Here'!$K$11,"Medium","Low")))</x:f>
      </x:c>
      <x:c r="N60" s="159"/>
      <x:c r="O60" s="173"/>
      <x:c r="P60" s="173"/>
      <x:c r="Q60" s="173"/>
      <x:c r="R60" s="174"/>
      <x:c r="S60" s="159" t="str">
        <x:f>IF(A60="","",IF(COUNTIF($A$7:$A$206,A60)&gt;1,"Duplicate ID",IF(B60="","Add created date",IF(F60="","Add stage",IF(OR(F60="Won",F60="Lost"),IF(Q60="","Add decision date",""),IF(G60="","Assign owner",IF(N60="","Missing next step",IF(O60="","Missing due date",IF(O60&lt;'Start Here'!$D$8,"Overdue",IF(L60="","Needs scoring",""))))))))))</x:f>
      </x:c>
      <x:c r="T60" s="159"/>
    </x:row>
    <x:row r="61" ht="27" customHeight="1">
      <x:c r="A61" s="159"/>
      <x:c r="B61" s="173"/>
      <x:c r="C61" s="159"/>
      <x:c r="D61" s="159"/>
      <x:c r="E61" s="159"/>
      <x:c r="F61" s="159"/>
      <x:c r="G61" s="159"/>
      <x:c r="H61" s="159"/>
      <x:c r="I61" s="159"/>
      <x:c r="J61" s="159"/>
      <x:c r="K61" s="159"/>
      <x:c r="L61" s="159" t="str">
        <x:f>IF(A61="","",IF(COUNT(I61:K61)=3,I61*'Start Here'!$K$7+J61*'Start Here'!$K$8+K61*'Start Here'!$K$9,""))</x:f>
      </x:c>
      <x:c r="M61" s="159" t="str">
        <x:f>IF(L61="","",IF(L61&gt;='Start Here'!$K$10,"High",IF(L61&gt;='Start Here'!$K$11,"Medium","Low")))</x:f>
      </x:c>
      <x:c r="N61" s="159"/>
      <x:c r="O61" s="173"/>
      <x:c r="P61" s="173"/>
      <x:c r="Q61" s="173"/>
      <x:c r="R61" s="174"/>
      <x:c r="S61" s="159" t="str">
        <x:f>IF(A61="","",IF(COUNTIF($A$7:$A$206,A61)&gt;1,"Duplicate ID",IF(B61="","Add created date",IF(F61="","Add stage",IF(OR(F61="Won",F61="Lost"),IF(Q61="","Add decision date",""),IF(G61="","Assign owner",IF(N61="","Missing next step",IF(O61="","Missing due date",IF(O61&lt;'Start Here'!$D$8,"Overdue",IF(L61="","Needs scoring",""))))))))))</x:f>
      </x:c>
      <x:c r="T61" s="159"/>
    </x:row>
    <x:row r="62" ht="27" customHeight="1">
      <x:c r="A62" s="159"/>
      <x:c r="B62" s="173"/>
      <x:c r="C62" s="159"/>
      <x:c r="D62" s="159"/>
      <x:c r="E62" s="159"/>
      <x:c r="F62" s="159"/>
      <x:c r="G62" s="159"/>
      <x:c r="H62" s="159"/>
      <x:c r="I62" s="159"/>
      <x:c r="J62" s="159"/>
      <x:c r="K62" s="159"/>
      <x:c r="L62" s="159" t="str">
        <x:f>IF(A62="","",IF(COUNT(I62:K62)=3,I62*'Start Here'!$K$7+J62*'Start Here'!$K$8+K62*'Start Here'!$K$9,""))</x:f>
      </x:c>
      <x:c r="M62" s="159" t="str">
        <x:f>IF(L62="","",IF(L62&gt;='Start Here'!$K$10,"High",IF(L62&gt;='Start Here'!$K$11,"Medium","Low")))</x:f>
      </x:c>
      <x:c r="N62" s="159"/>
      <x:c r="O62" s="173"/>
      <x:c r="P62" s="173"/>
      <x:c r="Q62" s="173"/>
      <x:c r="R62" s="174"/>
      <x:c r="S62" s="159" t="str">
        <x:f>IF(A62="","",IF(COUNTIF($A$7:$A$206,A62)&gt;1,"Duplicate ID",IF(B62="","Add created date",IF(F62="","Add stage",IF(OR(F62="Won",F62="Lost"),IF(Q62="","Add decision date",""),IF(G62="","Assign owner",IF(N62="","Missing next step",IF(O62="","Missing due date",IF(O62&lt;'Start Here'!$D$8,"Overdue",IF(L62="","Needs scoring",""))))))))))</x:f>
      </x:c>
      <x:c r="T62" s="159"/>
    </x:row>
    <x:row r="63" ht="27" customHeight="1">
      <x:c r="A63" s="159"/>
      <x:c r="B63" s="173"/>
      <x:c r="C63" s="159"/>
      <x:c r="D63" s="159"/>
      <x:c r="E63" s="159"/>
      <x:c r="F63" s="159"/>
      <x:c r="G63" s="159"/>
      <x:c r="H63" s="159"/>
      <x:c r="I63" s="159"/>
      <x:c r="J63" s="159"/>
      <x:c r="K63" s="159"/>
      <x:c r="L63" s="159" t="str">
        <x:f>IF(A63="","",IF(COUNT(I63:K63)=3,I63*'Start Here'!$K$7+J63*'Start Here'!$K$8+K63*'Start Here'!$K$9,""))</x:f>
      </x:c>
      <x:c r="M63" s="159" t="str">
        <x:f>IF(L63="","",IF(L63&gt;='Start Here'!$K$10,"High",IF(L63&gt;='Start Here'!$K$11,"Medium","Low")))</x:f>
      </x:c>
      <x:c r="N63" s="159"/>
      <x:c r="O63" s="173"/>
      <x:c r="P63" s="173"/>
      <x:c r="Q63" s="173"/>
      <x:c r="R63" s="174"/>
      <x:c r="S63" s="159" t="str">
        <x:f>IF(A63="","",IF(COUNTIF($A$7:$A$206,A63)&gt;1,"Duplicate ID",IF(B63="","Add created date",IF(F63="","Add stage",IF(OR(F63="Won",F63="Lost"),IF(Q63="","Add decision date",""),IF(G63="","Assign owner",IF(N63="","Missing next step",IF(O63="","Missing due date",IF(O63&lt;'Start Here'!$D$8,"Overdue",IF(L63="","Needs scoring",""))))))))))</x:f>
      </x:c>
      <x:c r="T63" s="159"/>
    </x:row>
    <x:row r="64" ht="27" customHeight="1">
      <x:c r="A64" s="159"/>
      <x:c r="B64" s="173"/>
      <x:c r="C64" s="159"/>
      <x:c r="D64" s="159"/>
      <x:c r="E64" s="159"/>
      <x:c r="F64" s="159"/>
      <x:c r="G64" s="159"/>
      <x:c r="H64" s="159"/>
      <x:c r="I64" s="159"/>
      <x:c r="J64" s="159"/>
      <x:c r="K64" s="159"/>
      <x:c r="L64" s="159" t="str">
        <x:f>IF(A64="","",IF(COUNT(I64:K64)=3,I64*'Start Here'!$K$7+J64*'Start Here'!$K$8+K64*'Start Here'!$K$9,""))</x:f>
      </x:c>
      <x:c r="M64" s="159" t="str">
        <x:f>IF(L64="","",IF(L64&gt;='Start Here'!$K$10,"High",IF(L64&gt;='Start Here'!$K$11,"Medium","Low")))</x:f>
      </x:c>
      <x:c r="N64" s="159"/>
      <x:c r="O64" s="173"/>
      <x:c r="P64" s="173"/>
      <x:c r="Q64" s="173"/>
      <x:c r="R64" s="174"/>
      <x:c r="S64" s="159" t="str">
        <x:f>IF(A64="","",IF(COUNTIF($A$7:$A$206,A64)&gt;1,"Duplicate ID",IF(B64="","Add created date",IF(F64="","Add stage",IF(OR(F64="Won",F64="Lost"),IF(Q64="","Add decision date",""),IF(G64="","Assign owner",IF(N64="","Missing next step",IF(O64="","Missing due date",IF(O64&lt;'Start Here'!$D$8,"Overdue",IF(L64="","Needs scoring",""))))))))))</x:f>
      </x:c>
      <x:c r="T64" s="159"/>
    </x:row>
    <x:row r="65" ht="27" customHeight="1">
      <x:c r="A65" s="159"/>
      <x:c r="B65" s="173"/>
      <x:c r="C65" s="159"/>
      <x:c r="D65" s="159"/>
      <x:c r="E65" s="159"/>
      <x:c r="F65" s="159"/>
      <x:c r="G65" s="159"/>
      <x:c r="H65" s="159"/>
      <x:c r="I65" s="159"/>
      <x:c r="J65" s="159"/>
      <x:c r="K65" s="159"/>
      <x:c r="L65" s="159" t="str">
        <x:f>IF(A65="","",IF(COUNT(I65:K65)=3,I65*'Start Here'!$K$7+J65*'Start Here'!$K$8+K65*'Start Here'!$K$9,""))</x:f>
      </x:c>
      <x:c r="M65" s="159" t="str">
        <x:f>IF(L65="","",IF(L65&gt;='Start Here'!$K$10,"High",IF(L65&gt;='Start Here'!$K$11,"Medium","Low")))</x:f>
      </x:c>
      <x:c r="N65" s="159"/>
      <x:c r="O65" s="173"/>
      <x:c r="P65" s="173"/>
      <x:c r="Q65" s="173"/>
      <x:c r="R65" s="174"/>
      <x:c r="S65" s="159" t="str">
        <x:f>IF(A65="","",IF(COUNTIF($A$7:$A$206,A65)&gt;1,"Duplicate ID",IF(B65="","Add created date",IF(F65="","Add stage",IF(OR(F65="Won",F65="Lost"),IF(Q65="","Add decision date",""),IF(G65="","Assign owner",IF(N65="","Missing next step",IF(O65="","Missing due date",IF(O65&lt;'Start Here'!$D$8,"Overdue",IF(L65="","Needs scoring",""))))))))))</x:f>
      </x:c>
      <x:c r="T65" s="159"/>
    </x:row>
    <x:row r="66" ht="27" customHeight="1">
      <x:c r="A66" s="159"/>
      <x:c r="B66" s="173"/>
      <x:c r="C66" s="159"/>
      <x:c r="D66" s="159"/>
      <x:c r="E66" s="159"/>
      <x:c r="F66" s="159"/>
      <x:c r="G66" s="159"/>
      <x:c r="H66" s="159"/>
      <x:c r="I66" s="159"/>
      <x:c r="J66" s="159"/>
      <x:c r="K66" s="159"/>
      <x:c r="L66" s="159" t="str">
        <x:f>IF(A66="","",IF(COUNT(I66:K66)=3,I66*'Start Here'!$K$7+J66*'Start Here'!$K$8+K66*'Start Here'!$K$9,""))</x:f>
      </x:c>
      <x:c r="M66" s="159" t="str">
        <x:f>IF(L66="","",IF(L66&gt;='Start Here'!$K$10,"High",IF(L66&gt;='Start Here'!$K$11,"Medium","Low")))</x:f>
      </x:c>
      <x:c r="N66" s="159"/>
      <x:c r="O66" s="173"/>
      <x:c r="P66" s="173"/>
      <x:c r="Q66" s="173"/>
      <x:c r="R66" s="174"/>
      <x:c r="S66" s="159" t="str">
        <x:f>IF(A66="","",IF(COUNTIF($A$7:$A$206,A66)&gt;1,"Duplicate ID",IF(B66="","Add created date",IF(F66="","Add stage",IF(OR(F66="Won",F66="Lost"),IF(Q66="","Add decision date",""),IF(G66="","Assign owner",IF(N66="","Missing next step",IF(O66="","Missing due date",IF(O66&lt;'Start Here'!$D$8,"Overdue",IF(L66="","Needs scoring",""))))))))))</x:f>
      </x:c>
      <x:c r="T66" s="159"/>
    </x:row>
    <x:row r="67" ht="27" customHeight="1">
      <x:c r="A67" s="159"/>
      <x:c r="B67" s="173"/>
      <x:c r="C67" s="159"/>
      <x:c r="D67" s="159"/>
      <x:c r="E67" s="159"/>
      <x:c r="F67" s="159"/>
      <x:c r="G67" s="159"/>
      <x:c r="H67" s="159"/>
      <x:c r="I67" s="159"/>
      <x:c r="J67" s="159"/>
      <x:c r="K67" s="159"/>
      <x:c r="L67" s="159" t="str">
        <x:f>IF(A67="","",IF(COUNT(I67:K67)=3,I67*'Start Here'!$K$7+J67*'Start Here'!$K$8+K67*'Start Here'!$K$9,""))</x:f>
      </x:c>
      <x:c r="M67" s="159" t="str">
        <x:f>IF(L67="","",IF(L67&gt;='Start Here'!$K$10,"High",IF(L67&gt;='Start Here'!$K$11,"Medium","Low")))</x:f>
      </x:c>
      <x:c r="N67" s="159"/>
      <x:c r="O67" s="173"/>
      <x:c r="P67" s="173"/>
      <x:c r="Q67" s="173"/>
      <x:c r="R67" s="174"/>
      <x:c r="S67" s="159" t="str">
        <x:f>IF(A67="","",IF(COUNTIF($A$7:$A$206,A67)&gt;1,"Duplicate ID",IF(B67="","Add created date",IF(F67="","Add stage",IF(OR(F67="Won",F67="Lost"),IF(Q67="","Add decision date",""),IF(G67="","Assign owner",IF(N67="","Missing next step",IF(O67="","Missing due date",IF(O67&lt;'Start Here'!$D$8,"Overdue",IF(L67="","Needs scoring",""))))))))))</x:f>
      </x:c>
      <x:c r="T67" s="159"/>
    </x:row>
    <x:row r="68" ht="27" customHeight="1">
      <x:c r="A68" s="159"/>
      <x:c r="B68" s="173"/>
      <x:c r="C68" s="159"/>
      <x:c r="D68" s="159"/>
      <x:c r="E68" s="159"/>
      <x:c r="F68" s="159"/>
      <x:c r="G68" s="159"/>
      <x:c r="H68" s="159"/>
      <x:c r="I68" s="159"/>
      <x:c r="J68" s="159"/>
      <x:c r="K68" s="159"/>
      <x:c r="L68" s="159" t="str">
        <x:f>IF(A68="","",IF(COUNT(I68:K68)=3,I68*'Start Here'!$K$7+J68*'Start Here'!$K$8+K68*'Start Here'!$K$9,""))</x:f>
      </x:c>
      <x:c r="M68" s="159" t="str">
        <x:f>IF(L68="","",IF(L68&gt;='Start Here'!$K$10,"High",IF(L68&gt;='Start Here'!$K$11,"Medium","Low")))</x:f>
      </x:c>
      <x:c r="N68" s="159"/>
      <x:c r="O68" s="173"/>
      <x:c r="P68" s="173"/>
      <x:c r="Q68" s="173"/>
      <x:c r="R68" s="174"/>
      <x:c r="S68" s="159" t="str">
        <x:f>IF(A68="","",IF(COUNTIF($A$7:$A$206,A68)&gt;1,"Duplicate ID",IF(B68="","Add created date",IF(F68="","Add stage",IF(OR(F68="Won",F68="Lost"),IF(Q68="","Add decision date",""),IF(G68="","Assign owner",IF(N68="","Missing next step",IF(O68="","Missing due date",IF(O68&lt;'Start Here'!$D$8,"Overdue",IF(L68="","Needs scoring",""))))))))))</x:f>
      </x:c>
      <x:c r="T68" s="159"/>
    </x:row>
    <x:row r="69" ht="27" customHeight="1">
      <x:c r="A69" s="159"/>
      <x:c r="B69" s="173"/>
      <x:c r="C69" s="159"/>
      <x:c r="D69" s="159"/>
      <x:c r="E69" s="159"/>
      <x:c r="F69" s="159"/>
      <x:c r="G69" s="159"/>
      <x:c r="H69" s="159"/>
      <x:c r="I69" s="159"/>
      <x:c r="J69" s="159"/>
      <x:c r="K69" s="159"/>
      <x:c r="L69" s="159" t="str">
        <x:f>IF(A69="","",IF(COUNT(I69:K69)=3,I69*'Start Here'!$K$7+J69*'Start Here'!$K$8+K69*'Start Here'!$K$9,""))</x:f>
      </x:c>
      <x:c r="M69" s="159" t="str">
        <x:f>IF(L69="","",IF(L69&gt;='Start Here'!$K$10,"High",IF(L69&gt;='Start Here'!$K$11,"Medium","Low")))</x:f>
      </x:c>
      <x:c r="N69" s="159"/>
      <x:c r="O69" s="173"/>
      <x:c r="P69" s="173"/>
      <x:c r="Q69" s="173"/>
      <x:c r="R69" s="174"/>
      <x:c r="S69" s="159" t="str">
        <x:f>IF(A69="","",IF(COUNTIF($A$7:$A$206,A69)&gt;1,"Duplicate ID",IF(B69="","Add created date",IF(F69="","Add stage",IF(OR(F69="Won",F69="Lost"),IF(Q69="","Add decision date",""),IF(G69="","Assign owner",IF(N69="","Missing next step",IF(O69="","Missing due date",IF(O69&lt;'Start Here'!$D$8,"Overdue",IF(L69="","Needs scoring",""))))))))))</x:f>
      </x:c>
      <x:c r="T69" s="159"/>
    </x:row>
    <x:row r="70" ht="27" customHeight="1">
      <x:c r="A70" s="159"/>
      <x:c r="B70" s="173"/>
      <x:c r="C70" s="159"/>
      <x:c r="D70" s="159"/>
      <x:c r="E70" s="159"/>
      <x:c r="F70" s="159"/>
      <x:c r="G70" s="159"/>
      <x:c r="H70" s="159"/>
      <x:c r="I70" s="159"/>
      <x:c r="J70" s="159"/>
      <x:c r="K70" s="159"/>
      <x:c r="L70" s="159" t="str">
        <x:f>IF(A70="","",IF(COUNT(I70:K70)=3,I70*'Start Here'!$K$7+J70*'Start Here'!$K$8+K70*'Start Here'!$K$9,""))</x:f>
      </x:c>
      <x:c r="M70" s="159" t="str">
        <x:f>IF(L70="","",IF(L70&gt;='Start Here'!$K$10,"High",IF(L70&gt;='Start Here'!$K$11,"Medium","Low")))</x:f>
      </x:c>
      <x:c r="N70" s="159"/>
      <x:c r="O70" s="173"/>
      <x:c r="P70" s="173"/>
      <x:c r="Q70" s="173"/>
      <x:c r="R70" s="174"/>
      <x:c r="S70" s="159" t="str">
        <x:f>IF(A70="","",IF(COUNTIF($A$7:$A$206,A70)&gt;1,"Duplicate ID",IF(B70="","Add created date",IF(F70="","Add stage",IF(OR(F70="Won",F70="Lost"),IF(Q70="","Add decision date",""),IF(G70="","Assign owner",IF(N70="","Missing next step",IF(O70="","Missing due date",IF(O70&lt;'Start Here'!$D$8,"Overdue",IF(L70="","Needs scoring",""))))))))))</x:f>
      </x:c>
      <x:c r="T70" s="159"/>
    </x:row>
    <x:row r="71" ht="27" customHeight="1">
      <x:c r="A71" s="159"/>
      <x:c r="B71" s="173"/>
      <x:c r="C71" s="159"/>
      <x:c r="D71" s="159"/>
      <x:c r="E71" s="159"/>
      <x:c r="F71" s="159"/>
      <x:c r="G71" s="159"/>
      <x:c r="H71" s="159"/>
      <x:c r="I71" s="159"/>
      <x:c r="J71" s="159"/>
      <x:c r="K71" s="159"/>
      <x:c r="L71" s="159" t="str">
        <x:f>IF(A71="","",IF(COUNT(I71:K71)=3,I71*'Start Here'!$K$7+J71*'Start Here'!$K$8+K71*'Start Here'!$K$9,""))</x:f>
      </x:c>
      <x:c r="M71" s="159" t="str">
        <x:f>IF(L71="","",IF(L71&gt;='Start Here'!$K$10,"High",IF(L71&gt;='Start Here'!$K$11,"Medium","Low")))</x:f>
      </x:c>
      <x:c r="N71" s="159"/>
      <x:c r="O71" s="173"/>
      <x:c r="P71" s="173"/>
      <x:c r="Q71" s="173"/>
      <x:c r="R71" s="174"/>
      <x:c r="S71" s="159" t="str">
        <x:f>IF(A71="","",IF(COUNTIF($A$7:$A$206,A71)&gt;1,"Duplicate ID",IF(B71="","Add created date",IF(F71="","Add stage",IF(OR(F71="Won",F71="Lost"),IF(Q71="","Add decision date",""),IF(G71="","Assign owner",IF(N71="","Missing next step",IF(O71="","Missing due date",IF(O71&lt;'Start Here'!$D$8,"Overdue",IF(L71="","Needs scoring",""))))))))))</x:f>
      </x:c>
      <x:c r="T71" s="159"/>
    </x:row>
    <x:row r="72" ht="27" customHeight="1">
      <x:c r="A72" s="159"/>
      <x:c r="B72" s="173"/>
      <x:c r="C72" s="159"/>
      <x:c r="D72" s="159"/>
      <x:c r="E72" s="159"/>
      <x:c r="F72" s="159"/>
      <x:c r="G72" s="159"/>
      <x:c r="H72" s="159"/>
      <x:c r="I72" s="159"/>
      <x:c r="J72" s="159"/>
      <x:c r="K72" s="159"/>
      <x:c r="L72" s="159" t="str">
        <x:f>IF(A72="","",IF(COUNT(I72:K72)=3,I72*'Start Here'!$K$7+J72*'Start Here'!$K$8+K72*'Start Here'!$K$9,""))</x:f>
      </x:c>
      <x:c r="M72" s="159" t="str">
        <x:f>IF(L72="","",IF(L72&gt;='Start Here'!$K$10,"High",IF(L72&gt;='Start Here'!$K$11,"Medium","Low")))</x:f>
      </x:c>
      <x:c r="N72" s="159"/>
      <x:c r="O72" s="173"/>
      <x:c r="P72" s="173"/>
      <x:c r="Q72" s="173"/>
      <x:c r="R72" s="174"/>
      <x:c r="S72" s="159" t="str">
        <x:f>IF(A72="","",IF(COUNTIF($A$7:$A$206,A72)&gt;1,"Duplicate ID",IF(B72="","Add created date",IF(F72="","Add stage",IF(OR(F72="Won",F72="Lost"),IF(Q72="","Add decision date",""),IF(G72="","Assign owner",IF(N72="","Missing next step",IF(O72="","Missing due date",IF(O72&lt;'Start Here'!$D$8,"Overdue",IF(L72="","Needs scoring",""))))))))))</x:f>
      </x:c>
      <x:c r="T72" s="159"/>
    </x:row>
    <x:row r="73" ht="27" customHeight="1">
      <x:c r="A73" s="159"/>
      <x:c r="B73" s="173"/>
      <x:c r="C73" s="159"/>
      <x:c r="D73" s="159"/>
      <x:c r="E73" s="159"/>
      <x:c r="F73" s="159"/>
      <x:c r="G73" s="159"/>
      <x:c r="H73" s="159"/>
      <x:c r="I73" s="159"/>
      <x:c r="J73" s="159"/>
      <x:c r="K73" s="159"/>
      <x:c r="L73" s="159" t="str">
        <x:f>IF(A73="","",IF(COUNT(I73:K73)=3,I73*'Start Here'!$K$7+J73*'Start Here'!$K$8+K73*'Start Here'!$K$9,""))</x:f>
      </x:c>
      <x:c r="M73" s="159" t="str">
        <x:f>IF(L73="","",IF(L73&gt;='Start Here'!$K$10,"High",IF(L73&gt;='Start Here'!$K$11,"Medium","Low")))</x:f>
      </x:c>
      <x:c r="N73" s="159"/>
      <x:c r="O73" s="173"/>
      <x:c r="P73" s="173"/>
      <x:c r="Q73" s="173"/>
      <x:c r="R73" s="174"/>
      <x:c r="S73" s="159" t="str">
        <x:f>IF(A73="","",IF(COUNTIF($A$7:$A$206,A73)&gt;1,"Duplicate ID",IF(B73="","Add created date",IF(F73="","Add stage",IF(OR(F73="Won",F73="Lost"),IF(Q73="","Add decision date",""),IF(G73="","Assign owner",IF(N73="","Missing next step",IF(O73="","Missing due date",IF(O73&lt;'Start Here'!$D$8,"Overdue",IF(L73="","Needs scoring",""))))))))))</x:f>
      </x:c>
      <x:c r="T73" s="159"/>
    </x:row>
    <x:row r="74" ht="27" customHeight="1">
      <x:c r="A74" s="159"/>
      <x:c r="B74" s="173"/>
      <x:c r="C74" s="159"/>
      <x:c r="D74" s="159"/>
      <x:c r="E74" s="159"/>
      <x:c r="F74" s="159"/>
      <x:c r="G74" s="159"/>
      <x:c r="H74" s="159"/>
      <x:c r="I74" s="159"/>
      <x:c r="J74" s="159"/>
      <x:c r="K74" s="159"/>
      <x:c r="L74" s="159" t="str">
        <x:f>IF(A74="","",IF(COUNT(I74:K74)=3,I74*'Start Here'!$K$7+J74*'Start Here'!$K$8+K74*'Start Here'!$K$9,""))</x:f>
      </x:c>
      <x:c r="M74" s="159" t="str">
        <x:f>IF(L74="","",IF(L74&gt;='Start Here'!$K$10,"High",IF(L74&gt;='Start Here'!$K$11,"Medium","Low")))</x:f>
      </x:c>
      <x:c r="N74" s="159"/>
      <x:c r="O74" s="173"/>
      <x:c r="P74" s="173"/>
      <x:c r="Q74" s="173"/>
      <x:c r="R74" s="174"/>
      <x:c r="S74" s="159" t="str">
        <x:f>IF(A74="","",IF(COUNTIF($A$7:$A$206,A74)&gt;1,"Duplicate ID",IF(B74="","Add created date",IF(F74="","Add stage",IF(OR(F74="Won",F74="Lost"),IF(Q74="","Add decision date",""),IF(G74="","Assign owner",IF(N74="","Missing next step",IF(O74="","Missing due date",IF(O74&lt;'Start Here'!$D$8,"Overdue",IF(L74="","Needs scoring",""))))))))))</x:f>
      </x:c>
      <x:c r="T74" s="159"/>
    </x:row>
    <x:row r="75" ht="27" customHeight="1">
      <x:c r="A75" s="159"/>
      <x:c r="B75" s="173"/>
      <x:c r="C75" s="159"/>
      <x:c r="D75" s="159"/>
      <x:c r="E75" s="159"/>
      <x:c r="F75" s="159"/>
      <x:c r="G75" s="159"/>
      <x:c r="H75" s="159"/>
      <x:c r="I75" s="159"/>
      <x:c r="J75" s="159"/>
      <x:c r="K75" s="159"/>
      <x:c r="L75" s="159" t="str">
        <x:f>IF(A75="","",IF(COUNT(I75:K75)=3,I75*'Start Here'!$K$7+J75*'Start Here'!$K$8+K75*'Start Here'!$K$9,""))</x:f>
      </x:c>
      <x:c r="M75" s="159" t="str">
        <x:f>IF(L75="","",IF(L75&gt;='Start Here'!$K$10,"High",IF(L75&gt;='Start Here'!$K$11,"Medium","Low")))</x:f>
      </x:c>
      <x:c r="N75" s="159"/>
      <x:c r="O75" s="173"/>
      <x:c r="P75" s="173"/>
      <x:c r="Q75" s="173"/>
      <x:c r="R75" s="174"/>
      <x:c r="S75" s="159" t="str">
        <x:f>IF(A75="","",IF(COUNTIF($A$7:$A$206,A75)&gt;1,"Duplicate ID",IF(B75="","Add created date",IF(F75="","Add stage",IF(OR(F75="Won",F75="Lost"),IF(Q75="","Add decision date",""),IF(G75="","Assign owner",IF(N75="","Missing next step",IF(O75="","Missing due date",IF(O75&lt;'Start Here'!$D$8,"Overdue",IF(L75="","Needs scoring",""))))))))))</x:f>
      </x:c>
      <x:c r="T75" s="159"/>
    </x:row>
    <x:row r="76" ht="27" customHeight="1">
      <x:c r="A76" s="159"/>
      <x:c r="B76" s="173"/>
      <x:c r="C76" s="159"/>
      <x:c r="D76" s="159"/>
      <x:c r="E76" s="159"/>
      <x:c r="F76" s="159"/>
      <x:c r="G76" s="159"/>
      <x:c r="H76" s="159"/>
      <x:c r="I76" s="159"/>
      <x:c r="J76" s="159"/>
      <x:c r="K76" s="159"/>
      <x:c r="L76" s="159" t="str">
        <x:f>IF(A76="","",IF(COUNT(I76:K76)=3,I76*'Start Here'!$K$7+J76*'Start Here'!$K$8+K76*'Start Here'!$K$9,""))</x:f>
      </x:c>
      <x:c r="M76" s="159" t="str">
        <x:f>IF(L76="","",IF(L76&gt;='Start Here'!$K$10,"High",IF(L76&gt;='Start Here'!$K$11,"Medium","Low")))</x:f>
      </x:c>
      <x:c r="N76" s="159"/>
      <x:c r="O76" s="173"/>
      <x:c r="P76" s="173"/>
      <x:c r="Q76" s="173"/>
      <x:c r="R76" s="174"/>
      <x:c r="S76" s="159" t="str">
        <x:f>IF(A76="","",IF(COUNTIF($A$7:$A$206,A76)&gt;1,"Duplicate ID",IF(B76="","Add created date",IF(F76="","Add stage",IF(OR(F76="Won",F76="Lost"),IF(Q76="","Add decision date",""),IF(G76="","Assign owner",IF(N76="","Missing next step",IF(O76="","Missing due date",IF(O76&lt;'Start Here'!$D$8,"Overdue",IF(L76="","Needs scoring",""))))))))))</x:f>
      </x:c>
      <x:c r="T76" s="159"/>
    </x:row>
    <x:row r="77" ht="27" customHeight="1">
      <x:c r="A77" s="159"/>
      <x:c r="B77" s="173"/>
      <x:c r="C77" s="159"/>
      <x:c r="D77" s="159"/>
      <x:c r="E77" s="159"/>
      <x:c r="F77" s="159"/>
      <x:c r="G77" s="159"/>
      <x:c r="H77" s="159"/>
      <x:c r="I77" s="159"/>
      <x:c r="J77" s="159"/>
      <x:c r="K77" s="159"/>
      <x:c r="L77" s="159" t="str">
        <x:f>IF(A77="","",IF(COUNT(I77:K77)=3,I77*'Start Here'!$K$7+J77*'Start Here'!$K$8+K77*'Start Here'!$K$9,""))</x:f>
      </x:c>
      <x:c r="M77" s="159" t="str">
        <x:f>IF(L77="","",IF(L77&gt;='Start Here'!$K$10,"High",IF(L77&gt;='Start Here'!$K$11,"Medium","Low")))</x:f>
      </x:c>
      <x:c r="N77" s="159"/>
      <x:c r="O77" s="173"/>
      <x:c r="P77" s="173"/>
      <x:c r="Q77" s="173"/>
      <x:c r="R77" s="174"/>
      <x:c r="S77" s="159" t="str">
        <x:f>IF(A77="","",IF(COUNTIF($A$7:$A$206,A77)&gt;1,"Duplicate ID",IF(B77="","Add created date",IF(F77="","Add stage",IF(OR(F77="Won",F77="Lost"),IF(Q77="","Add decision date",""),IF(G77="","Assign owner",IF(N77="","Missing next step",IF(O77="","Missing due date",IF(O77&lt;'Start Here'!$D$8,"Overdue",IF(L77="","Needs scoring",""))))))))))</x:f>
      </x:c>
      <x:c r="T77" s="159"/>
    </x:row>
    <x:row r="78" ht="27" customHeight="1">
      <x:c r="A78" s="159"/>
      <x:c r="B78" s="173"/>
      <x:c r="C78" s="159"/>
      <x:c r="D78" s="159"/>
      <x:c r="E78" s="159"/>
      <x:c r="F78" s="159"/>
      <x:c r="G78" s="159"/>
      <x:c r="H78" s="159"/>
      <x:c r="I78" s="159"/>
      <x:c r="J78" s="159"/>
      <x:c r="K78" s="159"/>
      <x:c r="L78" s="159" t="str">
        <x:f>IF(A78="","",IF(COUNT(I78:K78)=3,I78*'Start Here'!$K$7+J78*'Start Here'!$K$8+K78*'Start Here'!$K$9,""))</x:f>
      </x:c>
      <x:c r="M78" s="159" t="str">
        <x:f>IF(L78="","",IF(L78&gt;='Start Here'!$K$10,"High",IF(L78&gt;='Start Here'!$K$11,"Medium","Low")))</x:f>
      </x:c>
      <x:c r="N78" s="159"/>
      <x:c r="O78" s="173"/>
      <x:c r="P78" s="173"/>
      <x:c r="Q78" s="173"/>
      <x:c r="R78" s="174"/>
      <x:c r="S78" s="159" t="str">
        <x:f>IF(A78="","",IF(COUNTIF($A$7:$A$206,A78)&gt;1,"Duplicate ID",IF(B78="","Add created date",IF(F78="","Add stage",IF(OR(F78="Won",F78="Lost"),IF(Q78="","Add decision date",""),IF(G78="","Assign owner",IF(N78="","Missing next step",IF(O78="","Missing due date",IF(O78&lt;'Start Here'!$D$8,"Overdue",IF(L78="","Needs scoring",""))))))))))</x:f>
      </x:c>
      <x:c r="T78" s="159"/>
    </x:row>
    <x:row r="79" ht="27" customHeight="1">
      <x:c r="A79" s="159"/>
      <x:c r="B79" s="173"/>
      <x:c r="C79" s="159"/>
      <x:c r="D79" s="159"/>
      <x:c r="E79" s="159"/>
      <x:c r="F79" s="159"/>
      <x:c r="G79" s="159"/>
      <x:c r="H79" s="159"/>
      <x:c r="I79" s="159"/>
      <x:c r="J79" s="159"/>
      <x:c r="K79" s="159"/>
      <x:c r="L79" s="159" t="str">
        <x:f>IF(A79="","",IF(COUNT(I79:K79)=3,I79*'Start Here'!$K$7+J79*'Start Here'!$K$8+K79*'Start Here'!$K$9,""))</x:f>
      </x:c>
      <x:c r="M79" s="159" t="str">
        <x:f>IF(L79="","",IF(L79&gt;='Start Here'!$K$10,"High",IF(L79&gt;='Start Here'!$K$11,"Medium","Low")))</x:f>
      </x:c>
      <x:c r="N79" s="159"/>
      <x:c r="O79" s="173"/>
      <x:c r="P79" s="173"/>
      <x:c r="Q79" s="173"/>
      <x:c r="R79" s="174"/>
      <x:c r="S79" s="159" t="str">
        <x:f>IF(A79="","",IF(COUNTIF($A$7:$A$206,A79)&gt;1,"Duplicate ID",IF(B79="","Add created date",IF(F79="","Add stage",IF(OR(F79="Won",F79="Lost"),IF(Q79="","Add decision date",""),IF(G79="","Assign owner",IF(N79="","Missing next step",IF(O79="","Missing due date",IF(O79&lt;'Start Here'!$D$8,"Overdue",IF(L79="","Needs scoring",""))))))))))</x:f>
      </x:c>
      <x:c r="T79" s="159"/>
    </x:row>
    <x:row r="80" ht="27" customHeight="1">
      <x:c r="A80" s="159"/>
      <x:c r="B80" s="173"/>
      <x:c r="C80" s="159"/>
      <x:c r="D80" s="159"/>
      <x:c r="E80" s="159"/>
      <x:c r="F80" s="159"/>
      <x:c r="G80" s="159"/>
      <x:c r="H80" s="159"/>
      <x:c r="I80" s="159"/>
      <x:c r="J80" s="159"/>
      <x:c r="K80" s="159"/>
      <x:c r="L80" s="159" t="str">
        <x:f>IF(A80="","",IF(COUNT(I80:K80)=3,I80*'Start Here'!$K$7+J80*'Start Here'!$K$8+K80*'Start Here'!$K$9,""))</x:f>
      </x:c>
      <x:c r="M80" s="159" t="str">
        <x:f>IF(L80="","",IF(L80&gt;='Start Here'!$K$10,"High",IF(L80&gt;='Start Here'!$K$11,"Medium","Low")))</x:f>
      </x:c>
      <x:c r="N80" s="159"/>
      <x:c r="O80" s="173"/>
      <x:c r="P80" s="173"/>
      <x:c r="Q80" s="173"/>
      <x:c r="R80" s="174"/>
      <x:c r="S80" s="159" t="str">
        <x:f>IF(A80="","",IF(COUNTIF($A$7:$A$206,A80)&gt;1,"Duplicate ID",IF(B80="","Add created date",IF(F80="","Add stage",IF(OR(F80="Won",F80="Lost"),IF(Q80="","Add decision date",""),IF(G80="","Assign owner",IF(N80="","Missing next step",IF(O80="","Missing due date",IF(O80&lt;'Start Here'!$D$8,"Overdue",IF(L80="","Needs scoring",""))))))))))</x:f>
      </x:c>
      <x:c r="T80" s="159"/>
    </x:row>
    <x:row r="81" ht="27" customHeight="1">
      <x:c r="A81" s="159"/>
      <x:c r="B81" s="173"/>
      <x:c r="C81" s="159"/>
      <x:c r="D81" s="159"/>
      <x:c r="E81" s="159"/>
      <x:c r="F81" s="159"/>
      <x:c r="G81" s="159"/>
      <x:c r="H81" s="159"/>
      <x:c r="I81" s="159"/>
      <x:c r="J81" s="159"/>
      <x:c r="K81" s="159"/>
      <x:c r="L81" s="159" t="str">
        <x:f>IF(A81="","",IF(COUNT(I81:K81)=3,I81*'Start Here'!$K$7+J81*'Start Here'!$K$8+K81*'Start Here'!$K$9,""))</x:f>
      </x:c>
      <x:c r="M81" s="159" t="str">
        <x:f>IF(L81="","",IF(L81&gt;='Start Here'!$K$10,"High",IF(L81&gt;='Start Here'!$K$11,"Medium","Low")))</x:f>
      </x:c>
      <x:c r="N81" s="159"/>
      <x:c r="O81" s="173"/>
      <x:c r="P81" s="173"/>
      <x:c r="Q81" s="173"/>
      <x:c r="R81" s="174"/>
      <x:c r="S81" s="159" t="str">
        <x:f>IF(A81="","",IF(COUNTIF($A$7:$A$206,A81)&gt;1,"Duplicate ID",IF(B81="","Add created date",IF(F81="","Add stage",IF(OR(F81="Won",F81="Lost"),IF(Q81="","Add decision date",""),IF(G81="","Assign owner",IF(N81="","Missing next step",IF(O81="","Missing due date",IF(O81&lt;'Start Here'!$D$8,"Overdue",IF(L81="","Needs scoring",""))))))))))</x:f>
      </x:c>
      <x:c r="T81" s="159"/>
    </x:row>
    <x:row r="82" ht="27" customHeight="1">
      <x:c r="A82" s="159"/>
      <x:c r="B82" s="173"/>
      <x:c r="C82" s="159"/>
      <x:c r="D82" s="159"/>
      <x:c r="E82" s="159"/>
      <x:c r="F82" s="159"/>
      <x:c r="G82" s="159"/>
      <x:c r="H82" s="159"/>
      <x:c r="I82" s="159"/>
      <x:c r="J82" s="159"/>
      <x:c r="K82" s="159"/>
      <x:c r="L82" s="159" t="str">
        <x:f>IF(A82="","",IF(COUNT(I82:K82)=3,I82*'Start Here'!$K$7+J82*'Start Here'!$K$8+K82*'Start Here'!$K$9,""))</x:f>
      </x:c>
      <x:c r="M82" s="159" t="str">
        <x:f>IF(L82="","",IF(L82&gt;='Start Here'!$K$10,"High",IF(L82&gt;='Start Here'!$K$11,"Medium","Low")))</x:f>
      </x:c>
      <x:c r="N82" s="159"/>
      <x:c r="O82" s="173"/>
      <x:c r="P82" s="173"/>
      <x:c r="Q82" s="173"/>
      <x:c r="R82" s="174"/>
      <x:c r="S82" s="159" t="str">
        <x:f>IF(A82="","",IF(COUNTIF($A$7:$A$206,A82)&gt;1,"Duplicate ID",IF(B82="","Add created date",IF(F82="","Add stage",IF(OR(F82="Won",F82="Lost"),IF(Q82="","Add decision date",""),IF(G82="","Assign owner",IF(N82="","Missing next step",IF(O82="","Missing due date",IF(O82&lt;'Start Here'!$D$8,"Overdue",IF(L82="","Needs scoring",""))))))))))</x:f>
      </x:c>
      <x:c r="T82" s="159"/>
    </x:row>
    <x:row r="83" ht="27" customHeight="1">
      <x:c r="A83" s="159"/>
      <x:c r="B83" s="173"/>
      <x:c r="C83" s="159"/>
      <x:c r="D83" s="159"/>
      <x:c r="E83" s="159"/>
      <x:c r="F83" s="159"/>
      <x:c r="G83" s="159"/>
      <x:c r="H83" s="159"/>
      <x:c r="I83" s="159"/>
      <x:c r="J83" s="159"/>
      <x:c r="K83" s="159"/>
      <x:c r="L83" s="159" t="str">
        <x:f>IF(A83="","",IF(COUNT(I83:K83)=3,I83*'Start Here'!$K$7+J83*'Start Here'!$K$8+K83*'Start Here'!$K$9,""))</x:f>
      </x:c>
      <x:c r="M83" s="159" t="str">
        <x:f>IF(L83="","",IF(L83&gt;='Start Here'!$K$10,"High",IF(L83&gt;='Start Here'!$K$11,"Medium","Low")))</x:f>
      </x:c>
      <x:c r="N83" s="159"/>
      <x:c r="O83" s="173"/>
      <x:c r="P83" s="173"/>
      <x:c r="Q83" s="173"/>
      <x:c r="R83" s="174"/>
      <x:c r="S83" s="159" t="str">
        <x:f>IF(A83="","",IF(COUNTIF($A$7:$A$206,A83)&gt;1,"Duplicate ID",IF(B83="","Add created date",IF(F83="","Add stage",IF(OR(F83="Won",F83="Lost"),IF(Q83="","Add decision date",""),IF(G83="","Assign owner",IF(N83="","Missing next step",IF(O83="","Missing due date",IF(O83&lt;'Start Here'!$D$8,"Overdue",IF(L83="","Needs scoring",""))))))))))</x:f>
      </x:c>
      <x:c r="T83" s="159"/>
    </x:row>
    <x:row r="84" ht="27" customHeight="1">
      <x:c r="A84" s="159"/>
      <x:c r="B84" s="173"/>
      <x:c r="C84" s="159"/>
      <x:c r="D84" s="159"/>
      <x:c r="E84" s="159"/>
      <x:c r="F84" s="159"/>
      <x:c r="G84" s="159"/>
      <x:c r="H84" s="159"/>
      <x:c r="I84" s="159"/>
      <x:c r="J84" s="159"/>
      <x:c r="K84" s="159"/>
      <x:c r="L84" s="159" t="str">
        <x:f>IF(A84="","",IF(COUNT(I84:K84)=3,I84*'Start Here'!$K$7+J84*'Start Here'!$K$8+K84*'Start Here'!$K$9,""))</x:f>
      </x:c>
      <x:c r="M84" s="159" t="str">
        <x:f>IF(L84="","",IF(L84&gt;='Start Here'!$K$10,"High",IF(L84&gt;='Start Here'!$K$11,"Medium","Low")))</x:f>
      </x:c>
      <x:c r="N84" s="159"/>
      <x:c r="O84" s="173"/>
      <x:c r="P84" s="173"/>
      <x:c r="Q84" s="173"/>
      <x:c r="R84" s="174"/>
      <x:c r="S84" s="159" t="str">
        <x:f>IF(A84="","",IF(COUNTIF($A$7:$A$206,A84)&gt;1,"Duplicate ID",IF(B84="","Add created date",IF(F84="","Add stage",IF(OR(F84="Won",F84="Lost"),IF(Q84="","Add decision date",""),IF(G84="","Assign owner",IF(N84="","Missing next step",IF(O84="","Missing due date",IF(O84&lt;'Start Here'!$D$8,"Overdue",IF(L84="","Needs scoring",""))))))))))</x:f>
      </x:c>
      <x:c r="T84" s="159"/>
    </x:row>
    <x:row r="85" ht="27" customHeight="1">
      <x:c r="A85" s="159"/>
      <x:c r="B85" s="173"/>
      <x:c r="C85" s="159"/>
      <x:c r="D85" s="159"/>
      <x:c r="E85" s="159"/>
      <x:c r="F85" s="159"/>
      <x:c r="G85" s="159"/>
      <x:c r="H85" s="159"/>
      <x:c r="I85" s="159"/>
      <x:c r="J85" s="159"/>
      <x:c r="K85" s="159"/>
      <x:c r="L85" s="159" t="str">
        <x:f>IF(A85="","",IF(COUNT(I85:K85)=3,I85*'Start Here'!$K$7+J85*'Start Here'!$K$8+K85*'Start Here'!$K$9,""))</x:f>
      </x:c>
      <x:c r="M85" s="159" t="str">
        <x:f>IF(L85="","",IF(L85&gt;='Start Here'!$K$10,"High",IF(L85&gt;='Start Here'!$K$11,"Medium","Low")))</x:f>
      </x:c>
      <x:c r="N85" s="159"/>
      <x:c r="O85" s="173"/>
      <x:c r="P85" s="173"/>
      <x:c r="Q85" s="173"/>
      <x:c r="R85" s="174"/>
      <x:c r="S85" s="159" t="str">
        <x:f>IF(A85="","",IF(COUNTIF($A$7:$A$206,A85)&gt;1,"Duplicate ID",IF(B85="","Add created date",IF(F85="","Add stage",IF(OR(F85="Won",F85="Lost"),IF(Q85="","Add decision date",""),IF(G85="","Assign owner",IF(N85="","Missing next step",IF(O85="","Missing due date",IF(O85&lt;'Start Here'!$D$8,"Overdue",IF(L85="","Needs scoring",""))))))))))</x:f>
      </x:c>
      <x:c r="T85" s="159"/>
    </x:row>
    <x:row r="86" ht="27" customHeight="1">
      <x:c r="A86" s="159"/>
      <x:c r="B86" s="173"/>
      <x:c r="C86" s="159"/>
      <x:c r="D86" s="159"/>
      <x:c r="E86" s="159"/>
      <x:c r="F86" s="159"/>
      <x:c r="G86" s="159"/>
      <x:c r="H86" s="159"/>
      <x:c r="I86" s="159"/>
      <x:c r="J86" s="159"/>
      <x:c r="K86" s="159"/>
      <x:c r="L86" s="159" t="str">
        <x:f>IF(A86="","",IF(COUNT(I86:K86)=3,I86*'Start Here'!$K$7+J86*'Start Here'!$K$8+K86*'Start Here'!$K$9,""))</x:f>
      </x:c>
      <x:c r="M86" s="159" t="str">
        <x:f>IF(L86="","",IF(L86&gt;='Start Here'!$K$10,"High",IF(L86&gt;='Start Here'!$K$11,"Medium","Low")))</x:f>
      </x:c>
      <x:c r="N86" s="159"/>
      <x:c r="O86" s="173"/>
      <x:c r="P86" s="173"/>
      <x:c r="Q86" s="173"/>
      <x:c r="R86" s="174"/>
      <x:c r="S86" s="159" t="str">
        <x:f>IF(A86="","",IF(COUNTIF($A$7:$A$206,A86)&gt;1,"Duplicate ID",IF(B86="","Add created date",IF(F86="","Add stage",IF(OR(F86="Won",F86="Lost"),IF(Q86="","Add decision date",""),IF(G86="","Assign owner",IF(N86="","Missing next step",IF(O86="","Missing due date",IF(O86&lt;'Start Here'!$D$8,"Overdue",IF(L86="","Needs scoring",""))))))))))</x:f>
      </x:c>
      <x:c r="T86" s="159"/>
    </x:row>
    <x:row r="87" ht="27" customHeight="1">
      <x:c r="A87" s="159"/>
      <x:c r="B87" s="173"/>
      <x:c r="C87" s="159"/>
      <x:c r="D87" s="159"/>
      <x:c r="E87" s="159"/>
      <x:c r="F87" s="159"/>
      <x:c r="G87" s="159"/>
      <x:c r="H87" s="159"/>
      <x:c r="I87" s="159"/>
      <x:c r="J87" s="159"/>
      <x:c r="K87" s="159"/>
      <x:c r="L87" s="159" t="str">
        <x:f>IF(A87="","",IF(COUNT(I87:K87)=3,I87*'Start Here'!$K$7+J87*'Start Here'!$K$8+K87*'Start Here'!$K$9,""))</x:f>
      </x:c>
      <x:c r="M87" s="159" t="str">
        <x:f>IF(L87="","",IF(L87&gt;='Start Here'!$K$10,"High",IF(L87&gt;='Start Here'!$K$11,"Medium","Low")))</x:f>
      </x:c>
      <x:c r="N87" s="159"/>
      <x:c r="O87" s="173"/>
      <x:c r="P87" s="173"/>
      <x:c r="Q87" s="173"/>
      <x:c r="R87" s="174"/>
      <x:c r="S87" s="159" t="str">
        <x:f>IF(A87="","",IF(COUNTIF($A$7:$A$206,A87)&gt;1,"Duplicate ID",IF(B87="","Add created date",IF(F87="","Add stage",IF(OR(F87="Won",F87="Lost"),IF(Q87="","Add decision date",""),IF(G87="","Assign owner",IF(N87="","Missing next step",IF(O87="","Missing due date",IF(O87&lt;'Start Here'!$D$8,"Overdue",IF(L87="","Needs scoring",""))))))))))</x:f>
      </x:c>
      <x:c r="T87" s="159"/>
    </x:row>
    <x:row r="88" ht="27" customHeight="1">
      <x:c r="A88" s="159"/>
      <x:c r="B88" s="173"/>
      <x:c r="C88" s="159"/>
      <x:c r="D88" s="159"/>
      <x:c r="E88" s="159"/>
      <x:c r="F88" s="159"/>
      <x:c r="G88" s="159"/>
      <x:c r="H88" s="159"/>
      <x:c r="I88" s="159"/>
      <x:c r="J88" s="159"/>
      <x:c r="K88" s="159"/>
      <x:c r="L88" s="159" t="str">
        <x:f>IF(A88="","",IF(COUNT(I88:K88)=3,I88*'Start Here'!$K$7+J88*'Start Here'!$K$8+K88*'Start Here'!$K$9,""))</x:f>
      </x:c>
      <x:c r="M88" s="159" t="str">
        <x:f>IF(L88="","",IF(L88&gt;='Start Here'!$K$10,"High",IF(L88&gt;='Start Here'!$K$11,"Medium","Low")))</x:f>
      </x:c>
      <x:c r="N88" s="159"/>
      <x:c r="O88" s="173"/>
      <x:c r="P88" s="173"/>
      <x:c r="Q88" s="173"/>
      <x:c r="R88" s="174"/>
      <x:c r="S88" s="159" t="str">
        <x:f>IF(A88="","",IF(COUNTIF($A$7:$A$206,A88)&gt;1,"Duplicate ID",IF(B88="","Add created date",IF(F88="","Add stage",IF(OR(F88="Won",F88="Lost"),IF(Q88="","Add decision date",""),IF(G88="","Assign owner",IF(N88="","Missing next step",IF(O88="","Missing due date",IF(O88&lt;'Start Here'!$D$8,"Overdue",IF(L88="","Needs scoring",""))))))))))</x:f>
      </x:c>
      <x:c r="T88" s="159"/>
    </x:row>
    <x:row r="89" ht="27" customHeight="1">
      <x:c r="A89" s="159"/>
      <x:c r="B89" s="173"/>
      <x:c r="C89" s="159"/>
      <x:c r="D89" s="159"/>
      <x:c r="E89" s="159"/>
      <x:c r="F89" s="159"/>
      <x:c r="G89" s="159"/>
      <x:c r="H89" s="159"/>
      <x:c r="I89" s="159"/>
      <x:c r="J89" s="159"/>
      <x:c r="K89" s="159"/>
      <x:c r="L89" s="159" t="str">
        <x:f>IF(A89="","",IF(COUNT(I89:K89)=3,I89*'Start Here'!$K$7+J89*'Start Here'!$K$8+K89*'Start Here'!$K$9,""))</x:f>
      </x:c>
      <x:c r="M89" s="159" t="str">
        <x:f>IF(L89="","",IF(L89&gt;='Start Here'!$K$10,"High",IF(L89&gt;='Start Here'!$K$11,"Medium","Low")))</x:f>
      </x:c>
      <x:c r="N89" s="159"/>
      <x:c r="O89" s="173"/>
      <x:c r="P89" s="173"/>
      <x:c r="Q89" s="173"/>
      <x:c r="R89" s="174"/>
      <x:c r="S89" s="159" t="str">
        <x:f>IF(A89="","",IF(COUNTIF($A$7:$A$206,A89)&gt;1,"Duplicate ID",IF(B89="","Add created date",IF(F89="","Add stage",IF(OR(F89="Won",F89="Lost"),IF(Q89="","Add decision date",""),IF(G89="","Assign owner",IF(N89="","Missing next step",IF(O89="","Missing due date",IF(O89&lt;'Start Here'!$D$8,"Overdue",IF(L89="","Needs scoring",""))))))))))</x:f>
      </x:c>
      <x:c r="T89" s="159"/>
    </x:row>
    <x:row r="90" ht="27" customHeight="1">
      <x:c r="A90" s="159"/>
      <x:c r="B90" s="173"/>
      <x:c r="C90" s="159"/>
      <x:c r="D90" s="159"/>
      <x:c r="E90" s="159"/>
      <x:c r="F90" s="159"/>
      <x:c r="G90" s="159"/>
      <x:c r="H90" s="159"/>
      <x:c r="I90" s="159"/>
      <x:c r="J90" s="159"/>
      <x:c r="K90" s="159"/>
      <x:c r="L90" s="159" t="str">
        <x:f>IF(A90="","",IF(COUNT(I90:K90)=3,I90*'Start Here'!$K$7+J90*'Start Here'!$K$8+K90*'Start Here'!$K$9,""))</x:f>
      </x:c>
      <x:c r="M90" s="159" t="str">
        <x:f>IF(L90="","",IF(L90&gt;='Start Here'!$K$10,"High",IF(L90&gt;='Start Here'!$K$11,"Medium","Low")))</x:f>
      </x:c>
      <x:c r="N90" s="159"/>
      <x:c r="O90" s="173"/>
      <x:c r="P90" s="173"/>
      <x:c r="Q90" s="173"/>
      <x:c r="R90" s="174"/>
      <x:c r="S90" s="159" t="str">
        <x:f>IF(A90="","",IF(COUNTIF($A$7:$A$206,A90)&gt;1,"Duplicate ID",IF(B90="","Add created date",IF(F90="","Add stage",IF(OR(F90="Won",F90="Lost"),IF(Q90="","Add decision date",""),IF(G90="","Assign owner",IF(N90="","Missing next step",IF(O90="","Missing due date",IF(O90&lt;'Start Here'!$D$8,"Overdue",IF(L90="","Needs scoring",""))))))))))</x:f>
      </x:c>
      <x:c r="T90" s="159"/>
    </x:row>
    <x:row r="91" ht="27" customHeight="1">
      <x:c r="A91" s="159"/>
      <x:c r="B91" s="173"/>
      <x:c r="C91" s="159"/>
      <x:c r="D91" s="159"/>
      <x:c r="E91" s="159"/>
      <x:c r="F91" s="159"/>
      <x:c r="G91" s="159"/>
      <x:c r="H91" s="159"/>
      <x:c r="I91" s="159"/>
      <x:c r="J91" s="159"/>
      <x:c r="K91" s="159"/>
      <x:c r="L91" s="159" t="str">
        <x:f>IF(A91="","",IF(COUNT(I91:K91)=3,I91*'Start Here'!$K$7+J91*'Start Here'!$K$8+K91*'Start Here'!$K$9,""))</x:f>
      </x:c>
      <x:c r="M91" s="159" t="str">
        <x:f>IF(L91="","",IF(L91&gt;='Start Here'!$K$10,"High",IF(L91&gt;='Start Here'!$K$11,"Medium","Low")))</x:f>
      </x:c>
      <x:c r="N91" s="159"/>
      <x:c r="O91" s="173"/>
      <x:c r="P91" s="173"/>
      <x:c r="Q91" s="173"/>
      <x:c r="R91" s="174"/>
      <x:c r="S91" s="159" t="str">
        <x:f>IF(A91="","",IF(COUNTIF($A$7:$A$206,A91)&gt;1,"Duplicate ID",IF(B91="","Add created date",IF(F91="","Add stage",IF(OR(F91="Won",F91="Lost"),IF(Q91="","Add decision date",""),IF(G91="","Assign owner",IF(N91="","Missing next step",IF(O91="","Missing due date",IF(O91&lt;'Start Here'!$D$8,"Overdue",IF(L91="","Needs scoring",""))))))))))</x:f>
      </x:c>
      <x:c r="T91" s="159"/>
    </x:row>
    <x:row r="92" ht="27" customHeight="1">
      <x:c r="A92" s="159"/>
      <x:c r="B92" s="173"/>
      <x:c r="C92" s="159"/>
      <x:c r="D92" s="159"/>
      <x:c r="E92" s="159"/>
      <x:c r="F92" s="159"/>
      <x:c r="G92" s="159"/>
      <x:c r="H92" s="159"/>
      <x:c r="I92" s="159"/>
      <x:c r="J92" s="159"/>
      <x:c r="K92" s="159"/>
      <x:c r="L92" s="159" t="str">
        <x:f>IF(A92="","",IF(COUNT(I92:K92)=3,I92*'Start Here'!$K$7+J92*'Start Here'!$K$8+K92*'Start Here'!$K$9,""))</x:f>
      </x:c>
      <x:c r="M92" s="159" t="str">
        <x:f>IF(L92="","",IF(L92&gt;='Start Here'!$K$10,"High",IF(L92&gt;='Start Here'!$K$11,"Medium","Low")))</x:f>
      </x:c>
      <x:c r="N92" s="159"/>
      <x:c r="O92" s="173"/>
      <x:c r="P92" s="173"/>
      <x:c r="Q92" s="173"/>
      <x:c r="R92" s="174"/>
      <x:c r="S92" s="159" t="str">
        <x:f>IF(A92="","",IF(COUNTIF($A$7:$A$206,A92)&gt;1,"Duplicate ID",IF(B92="","Add created date",IF(F92="","Add stage",IF(OR(F92="Won",F92="Lost"),IF(Q92="","Add decision date",""),IF(G92="","Assign owner",IF(N92="","Missing next step",IF(O92="","Missing due date",IF(O92&lt;'Start Here'!$D$8,"Overdue",IF(L92="","Needs scoring",""))))))))))</x:f>
      </x:c>
      <x:c r="T92" s="159"/>
    </x:row>
    <x:row r="93" ht="27" customHeight="1">
      <x:c r="A93" s="159"/>
      <x:c r="B93" s="173"/>
      <x:c r="C93" s="159"/>
      <x:c r="D93" s="159"/>
      <x:c r="E93" s="159"/>
      <x:c r="F93" s="159"/>
      <x:c r="G93" s="159"/>
      <x:c r="H93" s="159"/>
      <x:c r="I93" s="159"/>
      <x:c r="J93" s="159"/>
      <x:c r="K93" s="159"/>
      <x:c r="L93" s="159" t="str">
        <x:f>IF(A93="","",IF(COUNT(I93:K93)=3,I93*'Start Here'!$K$7+J93*'Start Here'!$K$8+K93*'Start Here'!$K$9,""))</x:f>
      </x:c>
      <x:c r="M93" s="159" t="str">
        <x:f>IF(L93="","",IF(L93&gt;='Start Here'!$K$10,"High",IF(L93&gt;='Start Here'!$K$11,"Medium","Low")))</x:f>
      </x:c>
      <x:c r="N93" s="159"/>
      <x:c r="O93" s="173"/>
      <x:c r="P93" s="173"/>
      <x:c r="Q93" s="173"/>
      <x:c r="R93" s="174"/>
      <x:c r="S93" s="159" t="str">
        <x:f>IF(A93="","",IF(COUNTIF($A$7:$A$206,A93)&gt;1,"Duplicate ID",IF(B93="","Add created date",IF(F93="","Add stage",IF(OR(F93="Won",F93="Lost"),IF(Q93="","Add decision date",""),IF(G93="","Assign owner",IF(N93="","Missing next step",IF(O93="","Missing due date",IF(O93&lt;'Start Here'!$D$8,"Overdue",IF(L93="","Needs scoring",""))))))))))</x:f>
      </x:c>
      <x:c r="T93" s="159"/>
    </x:row>
    <x:row r="94" ht="27" customHeight="1">
      <x:c r="A94" s="159"/>
      <x:c r="B94" s="173"/>
      <x:c r="C94" s="159"/>
      <x:c r="D94" s="159"/>
      <x:c r="E94" s="159"/>
      <x:c r="F94" s="159"/>
      <x:c r="G94" s="159"/>
      <x:c r="H94" s="159"/>
      <x:c r="I94" s="159"/>
      <x:c r="J94" s="159"/>
      <x:c r="K94" s="159"/>
      <x:c r="L94" s="159" t="str">
        <x:f>IF(A94="","",IF(COUNT(I94:K94)=3,I94*'Start Here'!$K$7+J94*'Start Here'!$K$8+K94*'Start Here'!$K$9,""))</x:f>
      </x:c>
      <x:c r="M94" s="159" t="str">
        <x:f>IF(L94="","",IF(L94&gt;='Start Here'!$K$10,"High",IF(L94&gt;='Start Here'!$K$11,"Medium","Low")))</x:f>
      </x:c>
      <x:c r="N94" s="159"/>
      <x:c r="O94" s="173"/>
      <x:c r="P94" s="173"/>
      <x:c r="Q94" s="173"/>
      <x:c r="R94" s="174"/>
      <x:c r="S94" s="159" t="str">
        <x:f>IF(A94="","",IF(COUNTIF($A$7:$A$206,A94)&gt;1,"Duplicate ID",IF(B94="","Add created date",IF(F94="","Add stage",IF(OR(F94="Won",F94="Lost"),IF(Q94="","Add decision date",""),IF(G94="","Assign owner",IF(N94="","Missing next step",IF(O94="","Missing due date",IF(O94&lt;'Start Here'!$D$8,"Overdue",IF(L94="","Needs scoring",""))))))))))</x:f>
      </x:c>
      <x:c r="T94" s="159"/>
    </x:row>
    <x:row r="95" ht="27" customHeight="1">
      <x:c r="A95" s="159"/>
      <x:c r="B95" s="173"/>
      <x:c r="C95" s="159"/>
      <x:c r="D95" s="159"/>
      <x:c r="E95" s="159"/>
      <x:c r="F95" s="159"/>
      <x:c r="G95" s="159"/>
      <x:c r="H95" s="159"/>
      <x:c r="I95" s="159"/>
      <x:c r="J95" s="159"/>
      <x:c r="K95" s="159"/>
      <x:c r="L95" s="159" t="str">
        <x:f>IF(A95="","",IF(COUNT(I95:K95)=3,I95*'Start Here'!$K$7+J95*'Start Here'!$K$8+K95*'Start Here'!$K$9,""))</x:f>
      </x:c>
      <x:c r="M95" s="159" t="str">
        <x:f>IF(L95="","",IF(L95&gt;='Start Here'!$K$10,"High",IF(L95&gt;='Start Here'!$K$11,"Medium","Low")))</x:f>
      </x:c>
      <x:c r="N95" s="159"/>
      <x:c r="O95" s="173"/>
      <x:c r="P95" s="173"/>
      <x:c r="Q95" s="173"/>
      <x:c r="R95" s="174"/>
      <x:c r="S95" s="159" t="str">
        <x:f>IF(A95="","",IF(COUNTIF($A$7:$A$206,A95)&gt;1,"Duplicate ID",IF(B95="","Add created date",IF(F95="","Add stage",IF(OR(F95="Won",F95="Lost"),IF(Q95="","Add decision date",""),IF(G95="","Assign owner",IF(N95="","Missing next step",IF(O95="","Missing due date",IF(O95&lt;'Start Here'!$D$8,"Overdue",IF(L95="","Needs scoring",""))))))))))</x:f>
      </x:c>
      <x:c r="T95" s="159"/>
    </x:row>
    <x:row r="96" ht="27" customHeight="1">
      <x:c r="A96" s="159"/>
      <x:c r="B96" s="173"/>
      <x:c r="C96" s="159"/>
      <x:c r="D96" s="159"/>
      <x:c r="E96" s="159"/>
      <x:c r="F96" s="159"/>
      <x:c r="G96" s="159"/>
      <x:c r="H96" s="159"/>
      <x:c r="I96" s="159"/>
      <x:c r="J96" s="159"/>
      <x:c r="K96" s="159"/>
      <x:c r="L96" s="159" t="str">
        <x:f>IF(A96="","",IF(COUNT(I96:K96)=3,I96*'Start Here'!$K$7+J96*'Start Here'!$K$8+K96*'Start Here'!$K$9,""))</x:f>
      </x:c>
      <x:c r="M96" s="159" t="str">
        <x:f>IF(L96="","",IF(L96&gt;='Start Here'!$K$10,"High",IF(L96&gt;='Start Here'!$K$11,"Medium","Low")))</x:f>
      </x:c>
      <x:c r="N96" s="159"/>
      <x:c r="O96" s="173"/>
      <x:c r="P96" s="173"/>
      <x:c r="Q96" s="173"/>
      <x:c r="R96" s="174"/>
      <x:c r="S96" s="159" t="str">
        <x:f>IF(A96="","",IF(COUNTIF($A$7:$A$206,A96)&gt;1,"Duplicate ID",IF(B96="","Add created date",IF(F96="","Add stage",IF(OR(F96="Won",F96="Lost"),IF(Q96="","Add decision date",""),IF(G96="","Assign owner",IF(N96="","Missing next step",IF(O96="","Missing due date",IF(O96&lt;'Start Here'!$D$8,"Overdue",IF(L96="","Needs scoring",""))))))))))</x:f>
      </x:c>
      <x:c r="T96" s="159"/>
    </x:row>
    <x:row r="97" ht="27" customHeight="1">
      <x:c r="A97" s="159"/>
      <x:c r="B97" s="173"/>
      <x:c r="C97" s="159"/>
      <x:c r="D97" s="159"/>
      <x:c r="E97" s="159"/>
      <x:c r="F97" s="159"/>
      <x:c r="G97" s="159"/>
      <x:c r="H97" s="159"/>
      <x:c r="I97" s="159"/>
      <x:c r="J97" s="159"/>
      <x:c r="K97" s="159"/>
      <x:c r="L97" s="159" t="str">
        <x:f>IF(A97="","",IF(COUNT(I97:K97)=3,I97*'Start Here'!$K$7+J97*'Start Here'!$K$8+K97*'Start Here'!$K$9,""))</x:f>
      </x:c>
      <x:c r="M97" s="159" t="str">
        <x:f>IF(L97="","",IF(L97&gt;='Start Here'!$K$10,"High",IF(L97&gt;='Start Here'!$K$11,"Medium","Low")))</x:f>
      </x:c>
      <x:c r="N97" s="159"/>
      <x:c r="O97" s="173"/>
      <x:c r="P97" s="173"/>
      <x:c r="Q97" s="173"/>
      <x:c r="R97" s="174"/>
      <x:c r="S97" s="159" t="str">
        <x:f>IF(A97="","",IF(COUNTIF($A$7:$A$206,A97)&gt;1,"Duplicate ID",IF(B97="","Add created date",IF(F97="","Add stage",IF(OR(F97="Won",F97="Lost"),IF(Q97="","Add decision date",""),IF(G97="","Assign owner",IF(N97="","Missing next step",IF(O97="","Missing due date",IF(O97&lt;'Start Here'!$D$8,"Overdue",IF(L97="","Needs scoring",""))))))))))</x:f>
      </x:c>
      <x:c r="T97" s="159"/>
    </x:row>
    <x:row r="98" ht="27" customHeight="1">
      <x:c r="A98" s="159"/>
      <x:c r="B98" s="173"/>
      <x:c r="C98" s="159"/>
      <x:c r="D98" s="159"/>
      <x:c r="E98" s="159"/>
      <x:c r="F98" s="159"/>
      <x:c r="G98" s="159"/>
      <x:c r="H98" s="159"/>
      <x:c r="I98" s="159"/>
      <x:c r="J98" s="159"/>
      <x:c r="K98" s="159"/>
      <x:c r="L98" s="159" t="str">
        <x:f>IF(A98="","",IF(COUNT(I98:K98)=3,I98*'Start Here'!$K$7+J98*'Start Here'!$K$8+K98*'Start Here'!$K$9,""))</x:f>
      </x:c>
      <x:c r="M98" s="159" t="str">
        <x:f>IF(L98="","",IF(L98&gt;='Start Here'!$K$10,"High",IF(L98&gt;='Start Here'!$K$11,"Medium","Low")))</x:f>
      </x:c>
      <x:c r="N98" s="159"/>
      <x:c r="O98" s="173"/>
      <x:c r="P98" s="173"/>
      <x:c r="Q98" s="173"/>
      <x:c r="R98" s="174"/>
      <x:c r="S98" s="159" t="str">
        <x:f>IF(A98="","",IF(COUNTIF($A$7:$A$206,A98)&gt;1,"Duplicate ID",IF(B98="","Add created date",IF(F98="","Add stage",IF(OR(F98="Won",F98="Lost"),IF(Q98="","Add decision date",""),IF(G98="","Assign owner",IF(N98="","Missing next step",IF(O98="","Missing due date",IF(O98&lt;'Start Here'!$D$8,"Overdue",IF(L98="","Needs scoring",""))))))))))</x:f>
      </x:c>
      <x:c r="T98" s="159"/>
    </x:row>
    <x:row r="99" ht="27" customHeight="1">
      <x:c r="A99" s="159"/>
      <x:c r="B99" s="173"/>
      <x:c r="C99" s="159"/>
      <x:c r="D99" s="159"/>
      <x:c r="E99" s="159"/>
      <x:c r="F99" s="159"/>
      <x:c r="G99" s="159"/>
      <x:c r="H99" s="159"/>
      <x:c r="I99" s="159"/>
      <x:c r="J99" s="159"/>
      <x:c r="K99" s="159"/>
      <x:c r="L99" s="159" t="str">
        <x:f>IF(A99="","",IF(COUNT(I99:K99)=3,I99*'Start Here'!$K$7+J99*'Start Here'!$K$8+K99*'Start Here'!$K$9,""))</x:f>
      </x:c>
      <x:c r="M99" s="159" t="str">
        <x:f>IF(L99="","",IF(L99&gt;='Start Here'!$K$10,"High",IF(L99&gt;='Start Here'!$K$11,"Medium","Low")))</x:f>
      </x:c>
      <x:c r="N99" s="159"/>
      <x:c r="O99" s="173"/>
      <x:c r="P99" s="173"/>
      <x:c r="Q99" s="173"/>
      <x:c r="R99" s="174"/>
      <x:c r="S99" s="159" t="str">
        <x:f>IF(A99="","",IF(COUNTIF($A$7:$A$206,A99)&gt;1,"Duplicate ID",IF(B99="","Add created date",IF(F99="","Add stage",IF(OR(F99="Won",F99="Lost"),IF(Q99="","Add decision date",""),IF(G99="","Assign owner",IF(N99="","Missing next step",IF(O99="","Missing due date",IF(O99&lt;'Start Here'!$D$8,"Overdue",IF(L99="","Needs scoring",""))))))))))</x:f>
      </x:c>
      <x:c r="T99" s="159"/>
    </x:row>
    <x:row r="100" ht="27" customHeight="1">
      <x:c r="A100" s="159"/>
      <x:c r="B100" s="173"/>
      <x:c r="C100" s="159"/>
      <x:c r="D100" s="159"/>
      <x:c r="E100" s="159"/>
      <x:c r="F100" s="159"/>
      <x:c r="G100" s="159"/>
      <x:c r="H100" s="159"/>
      <x:c r="I100" s="159"/>
      <x:c r="J100" s="159"/>
      <x:c r="K100" s="159"/>
      <x:c r="L100" s="159" t="str">
        <x:f>IF(A100="","",IF(COUNT(I100:K100)=3,I100*'Start Here'!$K$7+J100*'Start Here'!$K$8+K100*'Start Here'!$K$9,""))</x:f>
      </x:c>
      <x:c r="M100" s="159" t="str">
        <x:f>IF(L100="","",IF(L100&gt;='Start Here'!$K$10,"High",IF(L100&gt;='Start Here'!$K$11,"Medium","Low")))</x:f>
      </x:c>
      <x:c r="N100" s="159"/>
      <x:c r="O100" s="173"/>
      <x:c r="P100" s="173"/>
      <x:c r="Q100" s="173"/>
      <x:c r="R100" s="174"/>
      <x:c r="S100" s="159" t="str">
        <x:f>IF(A100="","",IF(COUNTIF($A$7:$A$206,A100)&gt;1,"Duplicate ID",IF(B100="","Add created date",IF(F100="","Add stage",IF(OR(F100="Won",F100="Lost"),IF(Q100="","Add decision date",""),IF(G100="","Assign owner",IF(N100="","Missing next step",IF(O100="","Missing due date",IF(O100&lt;'Start Here'!$D$8,"Overdue",IF(L100="","Needs scoring",""))))))))))</x:f>
      </x:c>
      <x:c r="T100" s="159"/>
    </x:row>
    <x:row r="101" ht="27" customHeight="1">
      <x:c r="A101" s="159"/>
      <x:c r="B101" s="173"/>
      <x:c r="C101" s="159"/>
      <x:c r="D101" s="159"/>
      <x:c r="E101" s="159"/>
      <x:c r="F101" s="159"/>
      <x:c r="G101" s="159"/>
      <x:c r="H101" s="159"/>
      <x:c r="I101" s="159"/>
      <x:c r="J101" s="159"/>
      <x:c r="K101" s="159"/>
      <x:c r="L101" s="159" t="str">
        <x:f>IF(A101="","",IF(COUNT(I101:K101)=3,I101*'Start Here'!$K$7+J101*'Start Here'!$K$8+K101*'Start Here'!$K$9,""))</x:f>
      </x:c>
      <x:c r="M101" s="159" t="str">
        <x:f>IF(L101="","",IF(L101&gt;='Start Here'!$K$10,"High",IF(L101&gt;='Start Here'!$K$11,"Medium","Low")))</x:f>
      </x:c>
      <x:c r="N101" s="159"/>
      <x:c r="O101" s="173"/>
      <x:c r="P101" s="173"/>
      <x:c r="Q101" s="173"/>
      <x:c r="R101" s="174"/>
      <x:c r="S101" s="159" t="str">
        <x:f>IF(A101="","",IF(COUNTIF($A$7:$A$206,A101)&gt;1,"Duplicate ID",IF(B101="","Add created date",IF(F101="","Add stage",IF(OR(F101="Won",F101="Lost"),IF(Q101="","Add decision date",""),IF(G101="","Assign owner",IF(N101="","Missing next step",IF(O101="","Missing due date",IF(O101&lt;'Start Here'!$D$8,"Overdue",IF(L101="","Needs scoring",""))))))))))</x:f>
      </x:c>
      <x:c r="T101" s="159"/>
    </x:row>
    <x:row r="102" ht="27" customHeight="1">
      <x:c r="A102" s="159"/>
      <x:c r="B102" s="173"/>
      <x:c r="C102" s="159"/>
      <x:c r="D102" s="159"/>
      <x:c r="E102" s="159"/>
      <x:c r="F102" s="159"/>
      <x:c r="G102" s="159"/>
      <x:c r="H102" s="159"/>
      <x:c r="I102" s="159"/>
      <x:c r="J102" s="159"/>
      <x:c r="K102" s="159"/>
      <x:c r="L102" s="159" t="str">
        <x:f>IF(A102="","",IF(COUNT(I102:K102)=3,I102*'Start Here'!$K$7+J102*'Start Here'!$K$8+K102*'Start Here'!$K$9,""))</x:f>
      </x:c>
      <x:c r="M102" s="159" t="str">
        <x:f>IF(L102="","",IF(L102&gt;='Start Here'!$K$10,"High",IF(L102&gt;='Start Here'!$K$11,"Medium","Low")))</x:f>
      </x:c>
      <x:c r="N102" s="159"/>
      <x:c r="O102" s="173"/>
      <x:c r="P102" s="173"/>
      <x:c r="Q102" s="173"/>
      <x:c r="R102" s="174"/>
      <x:c r="S102" s="159" t="str">
        <x:f>IF(A102="","",IF(COUNTIF($A$7:$A$206,A102)&gt;1,"Duplicate ID",IF(B102="","Add created date",IF(F102="","Add stage",IF(OR(F102="Won",F102="Lost"),IF(Q102="","Add decision date",""),IF(G102="","Assign owner",IF(N102="","Missing next step",IF(O102="","Missing due date",IF(O102&lt;'Start Here'!$D$8,"Overdue",IF(L102="","Needs scoring",""))))))))))</x:f>
      </x:c>
      <x:c r="T102" s="159"/>
    </x:row>
    <x:row r="103" ht="27" customHeight="1">
      <x:c r="A103" s="159"/>
      <x:c r="B103" s="173"/>
      <x:c r="C103" s="159"/>
      <x:c r="D103" s="159"/>
      <x:c r="E103" s="159"/>
      <x:c r="F103" s="159"/>
      <x:c r="G103" s="159"/>
      <x:c r="H103" s="159"/>
      <x:c r="I103" s="159"/>
      <x:c r="J103" s="159"/>
      <x:c r="K103" s="159"/>
      <x:c r="L103" s="159" t="str">
        <x:f>IF(A103="","",IF(COUNT(I103:K103)=3,I103*'Start Here'!$K$7+J103*'Start Here'!$K$8+K103*'Start Here'!$K$9,""))</x:f>
      </x:c>
      <x:c r="M103" s="159" t="str">
        <x:f>IF(L103="","",IF(L103&gt;='Start Here'!$K$10,"High",IF(L103&gt;='Start Here'!$K$11,"Medium","Low")))</x:f>
      </x:c>
      <x:c r="N103" s="159"/>
      <x:c r="O103" s="173"/>
      <x:c r="P103" s="173"/>
      <x:c r="Q103" s="173"/>
      <x:c r="R103" s="174"/>
      <x:c r="S103" s="159" t="str">
        <x:f>IF(A103="","",IF(COUNTIF($A$7:$A$206,A103)&gt;1,"Duplicate ID",IF(B103="","Add created date",IF(F103="","Add stage",IF(OR(F103="Won",F103="Lost"),IF(Q103="","Add decision date",""),IF(G103="","Assign owner",IF(N103="","Missing next step",IF(O103="","Missing due date",IF(O103&lt;'Start Here'!$D$8,"Overdue",IF(L103="","Needs scoring",""))))))))))</x:f>
      </x:c>
      <x:c r="T103" s="159"/>
    </x:row>
    <x:row r="104" ht="27" customHeight="1">
      <x:c r="A104" s="159"/>
      <x:c r="B104" s="173"/>
      <x:c r="C104" s="159"/>
      <x:c r="D104" s="159"/>
      <x:c r="E104" s="159"/>
      <x:c r="F104" s="159"/>
      <x:c r="G104" s="159"/>
      <x:c r="H104" s="159"/>
      <x:c r="I104" s="159"/>
      <x:c r="J104" s="159"/>
      <x:c r="K104" s="159"/>
      <x:c r="L104" s="159" t="str">
        <x:f>IF(A104="","",IF(COUNT(I104:K104)=3,I104*'Start Here'!$K$7+J104*'Start Here'!$K$8+K104*'Start Here'!$K$9,""))</x:f>
      </x:c>
      <x:c r="M104" s="159" t="str">
        <x:f>IF(L104="","",IF(L104&gt;='Start Here'!$K$10,"High",IF(L104&gt;='Start Here'!$K$11,"Medium","Low")))</x:f>
      </x:c>
      <x:c r="N104" s="159"/>
      <x:c r="O104" s="173"/>
      <x:c r="P104" s="173"/>
      <x:c r="Q104" s="173"/>
      <x:c r="R104" s="174"/>
      <x:c r="S104" s="159" t="str">
        <x:f>IF(A104="","",IF(COUNTIF($A$7:$A$206,A104)&gt;1,"Duplicate ID",IF(B104="","Add created date",IF(F104="","Add stage",IF(OR(F104="Won",F104="Lost"),IF(Q104="","Add decision date",""),IF(G104="","Assign owner",IF(N104="","Missing next step",IF(O104="","Missing due date",IF(O104&lt;'Start Here'!$D$8,"Overdue",IF(L104="","Needs scoring",""))))))))))</x:f>
      </x:c>
      <x:c r="T104" s="159"/>
    </x:row>
    <x:row r="105" ht="27" customHeight="1">
      <x:c r="A105" s="159"/>
      <x:c r="B105" s="173"/>
      <x:c r="C105" s="159"/>
      <x:c r="D105" s="159"/>
      <x:c r="E105" s="159"/>
      <x:c r="F105" s="159"/>
      <x:c r="G105" s="159"/>
      <x:c r="H105" s="159"/>
      <x:c r="I105" s="159"/>
      <x:c r="J105" s="159"/>
      <x:c r="K105" s="159"/>
      <x:c r="L105" s="159" t="str">
        <x:f>IF(A105="","",IF(COUNT(I105:K105)=3,I105*'Start Here'!$K$7+J105*'Start Here'!$K$8+K105*'Start Here'!$K$9,""))</x:f>
      </x:c>
      <x:c r="M105" s="159" t="str">
        <x:f>IF(L105="","",IF(L105&gt;='Start Here'!$K$10,"High",IF(L105&gt;='Start Here'!$K$11,"Medium","Low")))</x:f>
      </x:c>
      <x:c r="N105" s="159"/>
      <x:c r="O105" s="173"/>
      <x:c r="P105" s="173"/>
      <x:c r="Q105" s="173"/>
      <x:c r="R105" s="174"/>
      <x:c r="S105" s="159" t="str">
        <x:f>IF(A105="","",IF(COUNTIF($A$7:$A$206,A105)&gt;1,"Duplicate ID",IF(B105="","Add created date",IF(F105="","Add stage",IF(OR(F105="Won",F105="Lost"),IF(Q105="","Add decision date",""),IF(G105="","Assign owner",IF(N105="","Missing next step",IF(O105="","Missing due date",IF(O105&lt;'Start Here'!$D$8,"Overdue",IF(L105="","Needs scoring",""))))))))))</x:f>
      </x:c>
      <x:c r="T105" s="159"/>
    </x:row>
    <x:row r="106" ht="27" customHeight="1">
      <x:c r="A106" s="159"/>
      <x:c r="B106" s="173"/>
      <x:c r="C106" s="159"/>
      <x:c r="D106" s="159"/>
      <x:c r="E106" s="159"/>
      <x:c r="F106" s="159"/>
      <x:c r="G106" s="159"/>
      <x:c r="H106" s="159"/>
      <x:c r="I106" s="159"/>
      <x:c r="J106" s="159"/>
      <x:c r="K106" s="159"/>
      <x:c r="L106" s="159" t="str">
        <x:f>IF(A106="","",IF(COUNT(I106:K106)=3,I106*'Start Here'!$K$7+J106*'Start Here'!$K$8+K106*'Start Here'!$K$9,""))</x:f>
      </x:c>
      <x:c r="M106" s="159" t="str">
        <x:f>IF(L106="","",IF(L106&gt;='Start Here'!$K$10,"High",IF(L106&gt;='Start Here'!$K$11,"Medium","Low")))</x:f>
      </x:c>
      <x:c r="N106" s="159"/>
      <x:c r="O106" s="173"/>
      <x:c r="P106" s="173"/>
      <x:c r="Q106" s="173"/>
      <x:c r="R106" s="174"/>
      <x:c r="S106" s="159" t="str">
        <x:f>IF(A106="","",IF(COUNTIF($A$7:$A$206,A106)&gt;1,"Duplicate ID",IF(B106="","Add created date",IF(F106="","Add stage",IF(OR(F106="Won",F106="Lost"),IF(Q106="","Add decision date",""),IF(G106="","Assign owner",IF(N106="","Missing next step",IF(O106="","Missing due date",IF(O106&lt;'Start Here'!$D$8,"Overdue",IF(L106="","Needs scoring",""))))))))))</x:f>
      </x:c>
      <x:c r="T106" s="159"/>
    </x:row>
    <x:row r="107" ht="27" customHeight="1">
      <x:c r="A107" s="67"/>
      <x:c r="B107" s="70"/>
      <x:c r="C107" s="67"/>
      <x:c r="D107" s="67"/>
      <x:c r="E107" s="67"/>
      <x:c r="F107" s="67"/>
      <x:c r="G107" s="67"/>
      <x:c r="H107" s="67"/>
      <x:c r="I107" s="67"/>
      <x:c r="J107" s="67"/>
      <x:c r="K107" s="67"/>
      <x:c r="L107" s="75" t="str">
        <x:f>IF(A107="","",IF(COUNT(I107:K107)=3,I107*'Start Here'!$K$7+J107*'Start Here'!$K$8+K107*'Start Here'!$K$9,""))</x:f>
      </x:c>
      <x:c r="M107" s="75" t="str">
        <x:f>IF(L107="","",IF(L107&gt;='Start Here'!$K$10,"High",IF(L107&gt;='Start Here'!$K$11,"Medium","Low")))</x:f>
      </x:c>
      <x:c r="N107" s="67"/>
      <x:c r="O107" s="70"/>
      <x:c r="P107" s="70"/>
      <x:c r="Q107" s="70"/>
      <x:c r="R107" s="72"/>
      <x:c r="S107" s="75" t="str">
        <x:f>IF(A107="","",IF(COUNTIF($A$7:$A$206,A107)&gt;1,"Duplicate ID",IF(B107="","Add created date",IF(F107="","Add stage",IF(OR(F107="Won",F107="Lost"),IF(Q107="","Add decision date",""),IF(G107="","Assign owner",IF(N107="","Missing next step",IF(O107="","Missing due date",IF(O107&lt;'Start Here'!$D$8,"Overdue",IF(L107="","Needs scoring",""))))))))))</x:f>
      </x:c>
      <x:c r="T107" s="67"/>
    </x:row>
    <x:row r="108" ht="27" customHeight="1">
      <x:c r="A108" s="67"/>
      <x:c r="B108" s="70"/>
      <x:c r="C108" s="67"/>
      <x:c r="D108" s="67"/>
      <x:c r="E108" s="67"/>
      <x:c r="F108" s="67"/>
      <x:c r="G108" s="67"/>
      <x:c r="H108" s="67"/>
      <x:c r="I108" s="67"/>
      <x:c r="J108" s="67"/>
      <x:c r="K108" s="67"/>
      <x:c r="L108" s="75" t="str">
        <x:f>IF(A108="","",IF(COUNT(I108:K108)=3,I108*'Start Here'!$K$7+J108*'Start Here'!$K$8+K108*'Start Here'!$K$9,""))</x:f>
      </x:c>
      <x:c r="M108" s="75" t="str">
        <x:f>IF(L108="","",IF(L108&gt;='Start Here'!$K$10,"High",IF(L108&gt;='Start Here'!$K$11,"Medium","Low")))</x:f>
      </x:c>
      <x:c r="N108" s="67"/>
      <x:c r="O108" s="70"/>
      <x:c r="P108" s="70"/>
      <x:c r="Q108" s="70"/>
      <x:c r="R108" s="72"/>
      <x:c r="S108" s="75" t="str">
        <x:f>IF(A108="","",IF(COUNTIF($A$7:$A$206,A108)&gt;1,"Duplicate ID",IF(B108="","Add created date",IF(F108="","Add stage",IF(OR(F108="Won",F108="Lost"),IF(Q108="","Add decision date",""),IF(G108="","Assign owner",IF(N108="","Missing next step",IF(O108="","Missing due date",IF(O108&lt;'Start Here'!$D$8,"Overdue",IF(L108="","Needs scoring",""))))))))))</x:f>
      </x:c>
      <x:c r="T108" s="67"/>
    </x:row>
    <x:row r="109" ht="27" customHeight="1">
      <x:c r="A109" s="67"/>
      <x:c r="B109" s="70"/>
      <x:c r="C109" s="67"/>
      <x:c r="D109" s="67"/>
      <x:c r="E109" s="67"/>
      <x:c r="F109" s="67"/>
      <x:c r="G109" s="67"/>
      <x:c r="H109" s="67"/>
      <x:c r="I109" s="67"/>
      <x:c r="J109" s="67"/>
      <x:c r="K109" s="67"/>
      <x:c r="L109" s="75" t="str">
        <x:f>IF(A109="","",IF(COUNT(I109:K109)=3,I109*'Start Here'!$K$7+J109*'Start Here'!$K$8+K109*'Start Here'!$K$9,""))</x:f>
      </x:c>
      <x:c r="M109" s="75" t="str">
        <x:f>IF(L109="","",IF(L109&gt;='Start Here'!$K$10,"High",IF(L109&gt;='Start Here'!$K$11,"Medium","Low")))</x:f>
      </x:c>
      <x:c r="N109" s="67"/>
      <x:c r="O109" s="70"/>
      <x:c r="P109" s="70"/>
      <x:c r="Q109" s="70"/>
      <x:c r="R109" s="72"/>
      <x:c r="S109" s="75" t="str">
        <x:f>IF(A109="","",IF(COUNTIF($A$7:$A$206,A109)&gt;1,"Duplicate ID",IF(B109="","Add created date",IF(F109="","Add stage",IF(OR(F109="Won",F109="Lost"),IF(Q109="","Add decision date",""),IF(G109="","Assign owner",IF(N109="","Missing next step",IF(O109="","Missing due date",IF(O109&lt;'Start Here'!$D$8,"Overdue",IF(L109="","Needs scoring",""))))))))))</x:f>
      </x:c>
      <x:c r="T109" s="67"/>
    </x:row>
    <x:row r="110" ht="27" customHeight="1">
      <x:c r="A110" s="67"/>
      <x:c r="B110" s="70"/>
      <x:c r="C110" s="67"/>
      <x:c r="D110" s="67"/>
      <x:c r="E110" s="67"/>
      <x:c r="F110" s="67"/>
      <x:c r="G110" s="67"/>
      <x:c r="H110" s="67"/>
      <x:c r="I110" s="67"/>
      <x:c r="J110" s="67"/>
      <x:c r="K110" s="67"/>
      <x:c r="L110" s="75" t="str">
        <x:f>IF(A110="","",IF(COUNT(I110:K110)=3,I110*'Start Here'!$K$7+J110*'Start Here'!$K$8+K110*'Start Here'!$K$9,""))</x:f>
      </x:c>
      <x:c r="M110" s="75" t="str">
        <x:f>IF(L110="","",IF(L110&gt;='Start Here'!$K$10,"High",IF(L110&gt;='Start Here'!$K$11,"Medium","Low")))</x:f>
      </x:c>
      <x:c r="N110" s="67"/>
      <x:c r="O110" s="70"/>
      <x:c r="P110" s="70"/>
      <x:c r="Q110" s="70"/>
      <x:c r="R110" s="72"/>
      <x:c r="S110" s="75" t="str">
        <x:f>IF(A110="","",IF(COUNTIF($A$7:$A$206,A110)&gt;1,"Duplicate ID",IF(B110="","Add created date",IF(F110="","Add stage",IF(OR(F110="Won",F110="Lost"),IF(Q110="","Add decision date",""),IF(G110="","Assign owner",IF(N110="","Missing next step",IF(O110="","Missing due date",IF(O110&lt;'Start Here'!$D$8,"Overdue",IF(L110="","Needs scoring",""))))))))))</x:f>
      </x:c>
      <x:c r="T110" s="67"/>
    </x:row>
    <x:row r="111" ht="27" customHeight="1">
      <x:c r="A111" s="67"/>
      <x:c r="B111" s="70"/>
      <x:c r="C111" s="67"/>
      <x:c r="D111" s="67"/>
      <x:c r="E111" s="67"/>
      <x:c r="F111" s="67"/>
      <x:c r="G111" s="67"/>
      <x:c r="H111" s="67"/>
      <x:c r="I111" s="67"/>
      <x:c r="J111" s="67"/>
      <x:c r="K111" s="67"/>
      <x:c r="L111" s="75" t="str">
        <x:f>IF(A111="","",IF(COUNT(I111:K111)=3,I111*'Start Here'!$K$7+J111*'Start Here'!$K$8+K111*'Start Here'!$K$9,""))</x:f>
      </x:c>
      <x:c r="M111" s="75" t="str">
        <x:f>IF(L111="","",IF(L111&gt;='Start Here'!$K$10,"High",IF(L111&gt;='Start Here'!$K$11,"Medium","Low")))</x:f>
      </x:c>
      <x:c r="N111" s="67"/>
      <x:c r="O111" s="70"/>
      <x:c r="P111" s="70"/>
      <x:c r="Q111" s="70"/>
      <x:c r="R111" s="72"/>
      <x:c r="S111" s="75" t="str">
        <x:f>IF(A111="","",IF(COUNTIF($A$7:$A$206,A111)&gt;1,"Duplicate ID",IF(B111="","Add created date",IF(F111="","Add stage",IF(OR(F111="Won",F111="Lost"),IF(Q111="","Add decision date",""),IF(G111="","Assign owner",IF(N111="","Missing next step",IF(O111="","Missing due date",IF(O111&lt;'Start Here'!$D$8,"Overdue",IF(L111="","Needs scoring",""))))))))))</x:f>
      </x:c>
      <x:c r="T111" s="67"/>
    </x:row>
    <x:row r="112" ht="27" customHeight="1">
      <x:c r="A112" s="67"/>
      <x:c r="B112" s="70"/>
      <x:c r="C112" s="67"/>
      <x:c r="D112" s="67"/>
      <x:c r="E112" s="67"/>
      <x:c r="F112" s="67"/>
      <x:c r="G112" s="67"/>
      <x:c r="H112" s="67"/>
      <x:c r="I112" s="67"/>
      <x:c r="J112" s="67"/>
      <x:c r="K112" s="67"/>
      <x:c r="L112" s="75" t="str">
        <x:f>IF(A112="","",IF(COUNT(I112:K112)=3,I112*'Start Here'!$K$7+J112*'Start Here'!$K$8+K112*'Start Here'!$K$9,""))</x:f>
      </x:c>
      <x:c r="M112" s="75" t="str">
        <x:f>IF(L112="","",IF(L112&gt;='Start Here'!$K$10,"High",IF(L112&gt;='Start Here'!$K$11,"Medium","Low")))</x:f>
      </x:c>
      <x:c r="N112" s="67"/>
      <x:c r="O112" s="70"/>
      <x:c r="P112" s="70"/>
      <x:c r="Q112" s="70"/>
      <x:c r="R112" s="72"/>
      <x:c r="S112" s="75" t="str">
        <x:f>IF(A112="","",IF(COUNTIF($A$7:$A$206,A112)&gt;1,"Duplicate ID",IF(B112="","Add created date",IF(F112="","Add stage",IF(OR(F112="Won",F112="Lost"),IF(Q112="","Add decision date",""),IF(G112="","Assign owner",IF(N112="","Missing next step",IF(O112="","Missing due date",IF(O112&lt;'Start Here'!$D$8,"Overdue",IF(L112="","Needs scoring",""))))))))))</x:f>
      </x:c>
      <x:c r="T112" s="67"/>
    </x:row>
    <x:row r="113" ht="27" customHeight="1">
      <x:c r="A113" s="67"/>
      <x:c r="B113" s="70"/>
      <x:c r="C113" s="67"/>
      <x:c r="D113" s="67"/>
      <x:c r="E113" s="67"/>
      <x:c r="F113" s="67"/>
      <x:c r="G113" s="67"/>
      <x:c r="H113" s="67"/>
      <x:c r="I113" s="67"/>
      <x:c r="J113" s="67"/>
      <x:c r="K113" s="67"/>
      <x:c r="L113" s="75" t="str">
        <x:f>IF(A113="","",IF(COUNT(I113:K113)=3,I113*'Start Here'!$K$7+J113*'Start Here'!$K$8+K113*'Start Here'!$K$9,""))</x:f>
      </x:c>
      <x:c r="M113" s="75" t="str">
        <x:f>IF(L113="","",IF(L113&gt;='Start Here'!$K$10,"High",IF(L113&gt;='Start Here'!$K$11,"Medium","Low")))</x:f>
      </x:c>
      <x:c r="N113" s="67"/>
      <x:c r="O113" s="70"/>
      <x:c r="P113" s="70"/>
      <x:c r="Q113" s="70"/>
      <x:c r="R113" s="72"/>
      <x:c r="S113" s="75" t="str">
        <x:f>IF(A113="","",IF(COUNTIF($A$7:$A$206,A113)&gt;1,"Duplicate ID",IF(B113="","Add created date",IF(F113="","Add stage",IF(OR(F113="Won",F113="Lost"),IF(Q113="","Add decision date",""),IF(G113="","Assign owner",IF(N113="","Missing next step",IF(O113="","Missing due date",IF(O113&lt;'Start Here'!$D$8,"Overdue",IF(L113="","Needs scoring",""))))))))))</x:f>
      </x:c>
      <x:c r="T113" s="67"/>
    </x:row>
    <x:row r="114" ht="27" customHeight="1">
      <x:c r="A114" s="67"/>
      <x:c r="B114" s="70"/>
      <x:c r="C114" s="67"/>
      <x:c r="D114" s="67"/>
      <x:c r="E114" s="67"/>
      <x:c r="F114" s="67"/>
      <x:c r="G114" s="67"/>
      <x:c r="H114" s="67"/>
      <x:c r="I114" s="67"/>
      <x:c r="J114" s="67"/>
      <x:c r="K114" s="67"/>
      <x:c r="L114" s="75" t="str">
        <x:f>IF(A114="","",IF(COUNT(I114:K114)=3,I114*'Start Here'!$K$7+J114*'Start Here'!$K$8+K114*'Start Here'!$K$9,""))</x:f>
      </x:c>
      <x:c r="M114" s="75" t="str">
        <x:f>IF(L114="","",IF(L114&gt;='Start Here'!$K$10,"High",IF(L114&gt;='Start Here'!$K$11,"Medium","Low")))</x:f>
      </x:c>
      <x:c r="N114" s="67"/>
      <x:c r="O114" s="70"/>
      <x:c r="P114" s="70"/>
      <x:c r="Q114" s="70"/>
      <x:c r="R114" s="72"/>
      <x:c r="S114" s="75" t="str">
        <x:f>IF(A114="","",IF(COUNTIF($A$7:$A$206,A114)&gt;1,"Duplicate ID",IF(B114="","Add created date",IF(F114="","Add stage",IF(OR(F114="Won",F114="Lost"),IF(Q114="","Add decision date",""),IF(G114="","Assign owner",IF(N114="","Missing next step",IF(O114="","Missing due date",IF(O114&lt;'Start Here'!$D$8,"Overdue",IF(L114="","Needs scoring",""))))))))))</x:f>
      </x:c>
      <x:c r="T114" s="67"/>
    </x:row>
    <x:row r="115" ht="27" customHeight="1">
      <x:c r="A115" s="67"/>
      <x:c r="B115" s="70"/>
      <x:c r="C115" s="67"/>
      <x:c r="D115" s="67"/>
      <x:c r="E115" s="67"/>
      <x:c r="F115" s="67"/>
      <x:c r="G115" s="67"/>
      <x:c r="H115" s="67"/>
      <x:c r="I115" s="67"/>
      <x:c r="J115" s="67"/>
      <x:c r="K115" s="67"/>
      <x:c r="L115" s="75" t="str">
        <x:f>IF(A115="","",IF(COUNT(I115:K115)=3,I115*'Start Here'!$K$7+J115*'Start Here'!$K$8+K115*'Start Here'!$K$9,""))</x:f>
      </x:c>
      <x:c r="M115" s="75" t="str">
        <x:f>IF(L115="","",IF(L115&gt;='Start Here'!$K$10,"High",IF(L115&gt;='Start Here'!$K$11,"Medium","Low")))</x:f>
      </x:c>
      <x:c r="N115" s="67"/>
      <x:c r="O115" s="70"/>
      <x:c r="P115" s="70"/>
      <x:c r="Q115" s="70"/>
      <x:c r="R115" s="72"/>
      <x:c r="S115" s="75" t="str">
        <x:f>IF(A115="","",IF(COUNTIF($A$7:$A$206,A115)&gt;1,"Duplicate ID",IF(B115="","Add created date",IF(F115="","Add stage",IF(OR(F115="Won",F115="Lost"),IF(Q115="","Add decision date",""),IF(G115="","Assign owner",IF(N115="","Missing next step",IF(O115="","Missing due date",IF(O115&lt;'Start Here'!$D$8,"Overdue",IF(L115="","Needs scoring",""))))))))))</x:f>
      </x:c>
      <x:c r="T115" s="67"/>
    </x:row>
    <x:row r="116" ht="27" customHeight="1">
      <x:c r="A116" s="67"/>
      <x:c r="B116" s="70"/>
      <x:c r="C116" s="67"/>
      <x:c r="D116" s="67"/>
      <x:c r="E116" s="67"/>
      <x:c r="F116" s="67"/>
      <x:c r="G116" s="67"/>
      <x:c r="H116" s="67"/>
      <x:c r="I116" s="67"/>
      <x:c r="J116" s="67"/>
      <x:c r="K116" s="67"/>
      <x:c r="L116" s="75" t="str">
        <x:f>IF(A116="","",IF(COUNT(I116:K116)=3,I116*'Start Here'!$K$7+J116*'Start Here'!$K$8+K116*'Start Here'!$K$9,""))</x:f>
      </x:c>
      <x:c r="M116" s="75" t="str">
        <x:f>IF(L116="","",IF(L116&gt;='Start Here'!$K$10,"High",IF(L116&gt;='Start Here'!$K$11,"Medium","Low")))</x:f>
      </x:c>
      <x:c r="N116" s="67"/>
      <x:c r="O116" s="70"/>
      <x:c r="P116" s="70"/>
      <x:c r="Q116" s="70"/>
      <x:c r="R116" s="72"/>
      <x:c r="S116" s="75" t="str">
        <x:f>IF(A116="","",IF(COUNTIF($A$7:$A$206,A116)&gt;1,"Duplicate ID",IF(B116="","Add created date",IF(F116="","Add stage",IF(OR(F116="Won",F116="Lost"),IF(Q116="","Add decision date",""),IF(G116="","Assign owner",IF(N116="","Missing next step",IF(O116="","Missing due date",IF(O116&lt;'Start Here'!$D$8,"Overdue",IF(L116="","Needs scoring",""))))))))))</x:f>
      </x:c>
      <x:c r="T116" s="67"/>
    </x:row>
    <x:row r="117" ht="27" customHeight="1">
      <x:c r="A117" s="67"/>
      <x:c r="B117" s="70"/>
      <x:c r="C117" s="67"/>
      <x:c r="D117" s="67"/>
      <x:c r="E117" s="67"/>
      <x:c r="F117" s="67"/>
      <x:c r="G117" s="67"/>
      <x:c r="H117" s="67"/>
      <x:c r="I117" s="67"/>
      <x:c r="J117" s="67"/>
      <x:c r="K117" s="67"/>
      <x:c r="L117" s="75" t="str">
        <x:f>IF(A117="","",IF(COUNT(I117:K117)=3,I117*'Start Here'!$K$7+J117*'Start Here'!$K$8+K117*'Start Here'!$K$9,""))</x:f>
      </x:c>
      <x:c r="M117" s="75" t="str">
        <x:f>IF(L117="","",IF(L117&gt;='Start Here'!$K$10,"High",IF(L117&gt;='Start Here'!$K$11,"Medium","Low")))</x:f>
      </x:c>
      <x:c r="N117" s="67"/>
      <x:c r="O117" s="70"/>
      <x:c r="P117" s="70"/>
      <x:c r="Q117" s="70"/>
      <x:c r="R117" s="72"/>
      <x:c r="S117" s="75" t="str">
        <x:f>IF(A117="","",IF(COUNTIF($A$7:$A$206,A117)&gt;1,"Duplicate ID",IF(B117="","Add created date",IF(F117="","Add stage",IF(OR(F117="Won",F117="Lost"),IF(Q117="","Add decision date",""),IF(G117="","Assign owner",IF(N117="","Missing next step",IF(O117="","Missing due date",IF(O117&lt;'Start Here'!$D$8,"Overdue",IF(L117="","Needs scoring",""))))))))))</x:f>
      </x:c>
      <x:c r="T117" s="67"/>
    </x:row>
    <x:row r="118" ht="27" customHeight="1">
      <x:c r="A118" s="67"/>
      <x:c r="B118" s="70"/>
      <x:c r="C118" s="67"/>
      <x:c r="D118" s="67"/>
      <x:c r="E118" s="67"/>
      <x:c r="F118" s="67"/>
      <x:c r="G118" s="67"/>
      <x:c r="H118" s="67"/>
      <x:c r="I118" s="67"/>
      <x:c r="J118" s="67"/>
      <x:c r="K118" s="67"/>
      <x:c r="L118" s="75" t="str">
        <x:f>IF(A118="","",IF(COUNT(I118:K118)=3,I118*'Start Here'!$K$7+J118*'Start Here'!$K$8+K118*'Start Here'!$K$9,""))</x:f>
      </x:c>
      <x:c r="M118" s="75" t="str">
        <x:f>IF(L118="","",IF(L118&gt;='Start Here'!$K$10,"High",IF(L118&gt;='Start Here'!$K$11,"Medium","Low")))</x:f>
      </x:c>
      <x:c r="N118" s="67"/>
      <x:c r="O118" s="70"/>
      <x:c r="P118" s="70"/>
      <x:c r="Q118" s="70"/>
      <x:c r="R118" s="72"/>
      <x:c r="S118" s="75" t="str">
        <x:f>IF(A118="","",IF(COUNTIF($A$7:$A$206,A118)&gt;1,"Duplicate ID",IF(B118="","Add created date",IF(F118="","Add stage",IF(OR(F118="Won",F118="Lost"),IF(Q118="","Add decision date",""),IF(G118="","Assign owner",IF(N118="","Missing next step",IF(O118="","Missing due date",IF(O118&lt;'Start Here'!$D$8,"Overdue",IF(L118="","Needs scoring",""))))))))))</x:f>
      </x:c>
      <x:c r="T118" s="67"/>
    </x:row>
    <x:row r="119" ht="27" customHeight="1">
      <x:c r="A119" s="67"/>
      <x:c r="B119" s="70"/>
      <x:c r="C119" s="67"/>
      <x:c r="D119" s="67"/>
      <x:c r="E119" s="67"/>
      <x:c r="F119" s="67"/>
      <x:c r="G119" s="67"/>
      <x:c r="H119" s="67"/>
      <x:c r="I119" s="67"/>
      <x:c r="J119" s="67"/>
      <x:c r="K119" s="67"/>
      <x:c r="L119" s="75" t="str">
        <x:f>IF(A119="","",IF(COUNT(I119:K119)=3,I119*'Start Here'!$K$7+J119*'Start Here'!$K$8+K119*'Start Here'!$K$9,""))</x:f>
      </x:c>
      <x:c r="M119" s="75" t="str">
        <x:f>IF(L119="","",IF(L119&gt;='Start Here'!$K$10,"High",IF(L119&gt;='Start Here'!$K$11,"Medium","Low")))</x:f>
      </x:c>
      <x:c r="N119" s="67"/>
      <x:c r="O119" s="70"/>
      <x:c r="P119" s="70"/>
      <x:c r="Q119" s="70"/>
      <x:c r="R119" s="72"/>
      <x:c r="S119" s="75" t="str">
        <x:f>IF(A119="","",IF(COUNTIF($A$7:$A$206,A119)&gt;1,"Duplicate ID",IF(B119="","Add created date",IF(F119="","Add stage",IF(OR(F119="Won",F119="Lost"),IF(Q119="","Add decision date",""),IF(G119="","Assign owner",IF(N119="","Missing next step",IF(O119="","Missing due date",IF(O119&lt;'Start Here'!$D$8,"Overdue",IF(L119="","Needs scoring",""))))))))))</x:f>
      </x:c>
      <x:c r="T119" s="67"/>
    </x:row>
    <x:row r="120" ht="27" customHeight="1">
      <x:c r="A120" s="67"/>
      <x:c r="B120" s="70"/>
      <x:c r="C120" s="67"/>
      <x:c r="D120" s="67"/>
      <x:c r="E120" s="67"/>
      <x:c r="F120" s="67"/>
      <x:c r="G120" s="67"/>
      <x:c r="H120" s="67"/>
      <x:c r="I120" s="67"/>
      <x:c r="J120" s="67"/>
      <x:c r="K120" s="67"/>
      <x:c r="L120" s="75" t="str">
        <x:f>IF(A120="","",IF(COUNT(I120:K120)=3,I120*'Start Here'!$K$7+J120*'Start Here'!$K$8+K120*'Start Here'!$K$9,""))</x:f>
      </x:c>
      <x:c r="M120" s="75" t="str">
        <x:f>IF(L120="","",IF(L120&gt;='Start Here'!$K$10,"High",IF(L120&gt;='Start Here'!$K$11,"Medium","Low")))</x:f>
      </x:c>
      <x:c r="N120" s="67"/>
      <x:c r="O120" s="70"/>
      <x:c r="P120" s="70"/>
      <x:c r="Q120" s="70"/>
      <x:c r="R120" s="72"/>
      <x:c r="S120" s="75" t="str">
        <x:f>IF(A120="","",IF(COUNTIF($A$7:$A$206,A120)&gt;1,"Duplicate ID",IF(B120="","Add created date",IF(F120="","Add stage",IF(OR(F120="Won",F120="Lost"),IF(Q120="","Add decision date",""),IF(G120="","Assign owner",IF(N120="","Missing next step",IF(O120="","Missing due date",IF(O120&lt;'Start Here'!$D$8,"Overdue",IF(L120="","Needs scoring",""))))))))))</x:f>
      </x:c>
      <x:c r="T120" s="67"/>
    </x:row>
    <x:row r="121" ht="27" customHeight="1">
      <x:c r="A121" s="67"/>
      <x:c r="B121" s="70"/>
      <x:c r="C121" s="67"/>
      <x:c r="D121" s="67"/>
      <x:c r="E121" s="67"/>
      <x:c r="F121" s="67"/>
      <x:c r="G121" s="67"/>
      <x:c r="H121" s="67"/>
      <x:c r="I121" s="67"/>
      <x:c r="J121" s="67"/>
      <x:c r="K121" s="67"/>
      <x:c r="L121" s="75" t="str">
        <x:f>IF(A121="","",IF(COUNT(I121:K121)=3,I121*'Start Here'!$K$7+J121*'Start Here'!$K$8+K121*'Start Here'!$K$9,""))</x:f>
      </x:c>
      <x:c r="M121" s="75" t="str">
        <x:f>IF(L121="","",IF(L121&gt;='Start Here'!$K$10,"High",IF(L121&gt;='Start Here'!$K$11,"Medium","Low")))</x:f>
      </x:c>
      <x:c r="N121" s="67"/>
      <x:c r="O121" s="70"/>
      <x:c r="P121" s="70"/>
      <x:c r="Q121" s="70"/>
      <x:c r="R121" s="72"/>
      <x:c r="S121" s="75" t="str">
        <x:f>IF(A121="","",IF(COUNTIF($A$7:$A$206,A121)&gt;1,"Duplicate ID",IF(B121="","Add created date",IF(F121="","Add stage",IF(OR(F121="Won",F121="Lost"),IF(Q121="","Add decision date",""),IF(G121="","Assign owner",IF(N121="","Missing next step",IF(O121="","Missing due date",IF(O121&lt;'Start Here'!$D$8,"Overdue",IF(L121="","Needs scoring",""))))))))))</x:f>
      </x:c>
      <x:c r="T121" s="67"/>
    </x:row>
    <x:row r="122" ht="27" customHeight="1">
      <x:c r="A122" s="67"/>
      <x:c r="B122" s="70"/>
      <x:c r="C122" s="67"/>
      <x:c r="D122" s="67"/>
      <x:c r="E122" s="67"/>
      <x:c r="F122" s="67"/>
      <x:c r="G122" s="67"/>
      <x:c r="H122" s="67"/>
      <x:c r="I122" s="67"/>
      <x:c r="J122" s="67"/>
      <x:c r="K122" s="67"/>
      <x:c r="L122" s="75" t="str">
        <x:f>IF(A122="","",IF(COUNT(I122:K122)=3,I122*'Start Here'!$K$7+J122*'Start Here'!$K$8+K122*'Start Here'!$K$9,""))</x:f>
      </x:c>
      <x:c r="M122" s="75" t="str">
        <x:f>IF(L122="","",IF(L122&gt;='Start Here'!$K$10,"High",IF(L122&gt;='Start Here'!$K$11,"Medium","Low")))</x:f>
      </x:c>
      <x:c r="N122" s="67"/>
      <x:c r="O122" s="70"/>
      <x:c r="P122" s="70"/>
      <x:c r="Q122" s="70"/>
      <x:c r="R122" s="72"/>
      <x:c r="S122" s="75" t="str">
        <x:f>IF(A122="","",IF(COUNTIF($A$7:$A$206,A122)&gt;1,"Duplicate ID",IF(B122="","Add created date",IF(F122="","Add stage",IF(OR(F122="Won",F122="Lost"),IF(Q122="","Add decision date",""),IF(G122="","Assign owner",IF(N122="","Missing next step",IF(O122="","Missing due date",IF(O122&lt;'Start Here'!$D$8,"Overdue",IF(L122="","Needs scoring",""))))))))))</x:f>
      </x:c>
      <x:c r="T122" s="67"/>
    </x:row>
    <x:row r="123" ht="27" customHeight="1">
      <x:c r="A123" s="67"/>
      <x:c r="B123" s="70"/>
      <x:c r="C123" s="67"/>
      <x:c r="D123" s="67"/>
      <x:c r="E123" s="67"/>
      <x:c r="F123" s="67"/>
      <x:c r="G123" s="67"/>
      <x:c r="H123" s="67"/>
      <x:c r="I123" s="67"/>
      <x:c r="J123" s="67"/>
      <x:c r="K123" s="67"/>
      <x:c r="L123" s="75" t="str">
        <x:f>IF(A123="","",IF(COUNT(I123:K123)=3,I123*'Start Here'!$K$7+J123*'Start Here'!$K$8+K123*'Start Here'!$K$9,""))</x:f>
      </x:c>
      <x:c r="M123" s="75" t="str">
        <x:f>IF(L123="","",IF(L123&gt;='Start Here'!$K$10,"High",IF(L123&gt;='Start Here'!$K$11,"Medium","Low")))</x:f>
      </x:c>
      <x:c r="N123" s="67"/>
      <x:c r="O123" s="70"/>
      <x:c r="P123" s="70"/>
      <x:c r="Q123" s="70"/>
      <x:c r="R123" s="72"/>
      <x:c r="S123" s="75" t="str">
        <x:f>IF(A123="","",IF(COUNTIF($A$7:$A$206,A123)&gt;1,"Duplicate ID",IF(B123="","Add created date",IF(F123="","Add stage",IF(OR(F123="Won",F123="Lost"),IF(Q123="","Add decision date",""),IF(G123="","Assign owner",IF(N123="","Missing next step",IF(O123="","Missing due date",IF(O123&lt;'Start Here'!$D$8,"Overdue",IF(L123="","Needs scoring",""))))))))))</x:f>
      </x:c>
      <x:c r="T123" s="67"/>
    </x:row>
    <x:row r="124" ht="27" customHeight="1">
      <x:c r="A124" s="67"/>
      <x:c r="B124" s="70"/>
      <x:c r="C124" s="67"/>
      <x:c r="D124" s="67"/>
      <x:c r="E124" s="67"/>
      <x:c r="F124" s="67"/>
      <x:c r="G124" s="67"/>
      <x:c r="H124" s="67"/>
      <x:c r="I124" s="67"/>
      <x:c r="J124" s="67"/>
      <x:c r="K124" s="67"/>
      <x:c r="L124" s="75" t="str">
        <x:f>IF(A124="","",IF(COUNT(I124:K124)=3,I124*'Start Here'!$K$7+J124*'Start Here'!$K$8+K124*'Start Here'!$K$9,""))</x:f>
      </x:c>
      <x:c r="M124" s="75" t="str">
        <x:f>IF(L124="","",IF(L124&gt;='Start Here'!$K$10,"High",IF(L124&gt;='Start Here'!$K$11,"Medium","Low")))</x:f>
      </x:c>
      <x:c r="N124" s="67"/>
      <x:c r="O124" s="70"/>
      <x:c r="P124" s="70"/>
      <x:c r="Q124" s="70"/>
      <x:c r="R124" s="72"/>
      <x:c r="S124" s="75" t="str">
        <x:f>IF(A124="","",IF(COUNTIF($A$7:$A$206,A124)&gt;1,"Duplicate ID",IF(B124="","Add created date",IF(F124="","Add stage",IF(OR(F124="Won",F124="Lost"),IF(Q124="","Add decision date",""),IF(G124="","Assign owner",IF(N124="","Missing next step",IF(O124="","Missing due date",IF(O124&lt;'Start Here'!$D$8,"Overdue",IF(L124="","Needs scoring",""))))))))))</x:f>
      </x:c>
      <x:c r="T124" s="67"/>
    </x:row>
    <x:row r="125" ht="27" customHeight="1">
      <x:c r="A125" s="67"/>
      <x:c r="B125" s="70"/>
      <x:c r="C125" s="67"/>
      <x:c r="D125" s="67"/>
      <x:c r="E125" s="67"/>
      <x:c r="F125" s="67"/>
      <x:c r="G125" s="67"/>
      <x:c r="H125" s="67"/>
      <x:c r="I125" s="67"/>
      <x:c r="J125" s="67"/>
      <x:c r="K125" s="67"/>
      <x:c r="L125" s="75" t="str">
        <x:f>IF(A125="","",IF(COUNT(I125:K125)=3,I125*'Start Here'!$K$7+J125*'Start Here'!$K$8+K125*'Start Here'!$K$9,""))</x:f>
      </x:c>
      <x:c r="M125" s="75" t="str">
        <x:f>IF(L125="","",IF(L125&gt;='Start Here'!$K$10,"High",IF(L125&gt;='Start Here'!$K$11,"Medium","Low")))</x:f>
      </x:c>
      <x:c r="N125" s="67"/>
      <x:c r="O125" s="70"/>
      <x:c r="P125" s="70"/>
      <x:c r="Q125" s="70"/>
      <x:c r="R125" s="72"/>
      <x:c r="S125" s="75" t="str">
        <x:f>IF(A125="","",IF(COUNTIF($A$7:$A$206,A125)&gt;1,"Duplicate ID",IF(B125="","Add created date",IF(F125="","Add stage",IF(OR(F125="Won",F125="Lost"),IF(Q125="","Add decision date",""),IF(G125="","Assign owner",IF(N125="","Missing next step",IF(O125="","Missing due date",IF(O125&lt;'Start Here'!$D$8,"Overdue",IF(L125="","Needs scoring",""))))))))))</x:f>
      </x:c>
      <x:c r="T125" s="67"/>
    </x:row>
    <x:row r="126" ht="27" customHeight="1">
      <x:c r="A126" s="67"/>
      <x:c r="B126" s="70"/>
      <x:c r="C126" s="67"/>
      <x:c r="D126" s="67"/>
      <x:c r="E126" s="67"/>
      <x:c r="F126" s="67"/>
      <x:c r="G126" s="67"/>
      <x:c r="H126" s="67"/>
      <x:c r="I126" s="67"/>
      <x:c r="J126" s="67"/>
      <x:c r="K126" s="67"/>
      <x:c r="L126" s="75" t="str">
        <x:f>IF(A126="","",IF(COUNT(I126:K126)=3,I126*'Start Here'!$K$7+J126*'Start Here'!$K$8+K126*'Start Here'!$K$9,""))</x:f>
      </x:c>
      <x:c r="M126" s="75" t="str">
        <x:f>IF(L126="","",IF(L126&gt;='Start Here'!$K$10,"High",IF(L126&gt;='Start Here'!$K$11,"Medium","Low")))</x:f>
      </x:c>
      <x:c r="N126" s="67"/>
      <x:c r="O126" s="70"/>
      <x:c r="P126" s="70"/>
      <x:c r="Q126" s="70"/>
      <x:c r="R126" s="72"/>
      <x:c r="S126" s="75" t="str">
        <x:f>IF(A126="","",IF(COUNTIF($A$7:$A$206,A126)&gt;1,"Duplicate ID",IF(B126="","Add created date",IF(F126="","Add stage",IF(OR(F126="Won",F126="Lost"),IF(Q126="","Add decision date",""),IF(G126="","Assign owner",IF(N126="","Missing next step",IF(O126="","Missing due date",IF(O126&lt;'Start Here'!$D$8,"Overdue",IF(L126="","Needs scoring",""))))))))))</x:f>
      </x:c>
      <x:c r="T126" s="67"/>
    </x:row>
    <x:row r="127" ht="27" customHeight="1">
      <x:c r="A127" s="67"/>
      <x:c r="B127" s="70"/>
      <x:c r="C127" s="67"/>
      <x:c r="D127" s="67"/>
      <x:c r="E127" s="67"/>
      <x:c r="F127" s="67"/>
      <x:c r="G127" s="67"/>
      <x:c r="H127" s="67"/>
      <x:c r="I127" s="67"/>
      <x:c r="J127" s="67"/>
      <x:c r="K127" s="67"/>
      <x:c r="L127" s="75" t="str">
        <x:f>IF(A127="","",IF(COUNT(I127:K127)=3,I127*'Start Here'!$K$7+J127*'Start Here'!$K$8+K127*'Start Here'!$K$9,""))</x:f>
      </x:c>
      <x:c r="M127" s="75" t="str">
        <x:f>IF(L127="","",IF(L127&gt;='Start Here'!$K$10,"High",IF(L127&gt;='Start Here'!$K$11,"Medium","Low")))</x:f>
      </x:c>
      <x:c r="N127" s="67"/>
      <x:c r="O127" s="70"/>
      <x:c r="P127" s="70"/>
      <x:c r="Q127" s="70"/>
      <x:c r="R127" s="72"/>
      <x:c r="S127" s="75" t="str">
        <x:f>IF(A127="","",IF(COUNTIF($A$7:$A$206,A127)&gt;1,"Duplicate ID",IF(B127="","Add created date",IF(F127="","Add stage",IF(OR(F127="Won",F127="Lost"),IF(Q127="","Add decision date",""),IF(G127="","Assign owner",IF(N127="","Missing next step",IF(O127="","Missing due date",IF(O127&lt;'Start Here'!$D$8,"Overdue",IF(L127="","Needs scoring",""))))))))))</x:f>
      </x:c>
      <x:c r="T127" s="67"/>
    </x:row>
    <x:row r="128" ht="27" customHeight="1">
      <x:c r="A128" s="67"/>
      <x:c r="B128" s="70"/>
      <x:c r="C128" s="67"/>
      <x:c r="D128" s="67"/>
      <x:c r="E128" s="67"/>
      <x:c r="F128" s="67"/>
      <x:c r="G128" s="67"/>
      <x:c r="H128" s="67"/>
      <x:c r="I128" s="67"/>
      <x:c r="J128" s="67"/>
      <x:c r="K128" s="67"/>
      <x:c r="L128" s="75" t="str">
        <x:f>IF(A128="","",IF(COUNT(I128:K128)=3,I128*'Start Here'!$K$7+J128*'Start Here'!$K$8+K128*'Start Here'!$K$9,""))</x:f>
      </x:c>
      <x:c r="M128" s="75" t="str">
        <x:f>IF(L128="","",IF(L128&gt;='Start Here'!$K$10,"High",IF(L128&gt;='Start Here'!$K$11,"Medium","Low")))</x:f>
      </x:c>
      <x:c r="N128" s="67"/>
      <x:c r="O128" s="70"/>
      <x:c r="P128" s="70"/>
      <x:c r="Q128" s="70"/>
      <x:c r="R128" s="72"/>
      <x:c r="S128" s="75" t="str">
        <x:f>IF(A128="","",IF(COUNTIF($A$7:$A$206,A128)&gt;1,"Duplicate ID",IF(B128="","Add created date",IF(F128="","Add stage",IF(OR(F128="Won",F128="Lost"),IF(Q128="","Add decision date",""),IF(G128="","Assign owner",IF(N128="","Missing next step",IF(O128="","Missing due date",IF(O128&lt;'Start Here'!$D$8,"Overdue",IF(L128="","Needs scoring",""))))))))))</x:f>
      </x:c>
      <x:c r="T128" s="67"/>
    </x:row>
    <x:row r="129" ht="27" customHeight="1">
      <x:c r="A129" s="67"/>
      <x:c r="B129" s="70"/>
      <x:c r="C129" s="67"/>
      <x:c r="D129" s="67"/>
      <x:c r="E129" s="67"/>
      <x:c r="F129" s="67"/>
      <x:c r="G129" s="67"/>
      <x:c r="H129" s="67"/>
      <x:c r="I129" s="67"/>
      <x:c r="J129" s="67"/>
      <x:c r="K129" s="67"/>
      <x:c r="L129" s="75" t="str">
        <x:f>IF(A129="","",IF(COUNT(I129:K129)=3,I129*'Start Here'!$K$7+J129*'Start Here'!$K$8+K129*'Start Here'!$K$9,""))</x:f>
      </x:c>
      <x:c r="M129" s="75" t="str">
        <x:f>IF(L129="","",IF(L129&gt;='Start Here'!$K$10,"High",IF(L129&gt;='Start Here'!$K$11,"Medium","Low")))</x:f>
      </x:c>
      <x:c r="N129" s="67"/>
      <x:c r="O129" s="70"/>
      <x:c r="P129" s="70"/>
      <x:c r="Q129" s="70"/>
      <x:c r="R129" s="72"/>
      <x:c r="S129" s="75" t="str">
        <x:f>IF(A129="","",IF(COUNTIF($A$7:$A$206,A129)&gt;1,"Duplicate ID",IF(B129="","Add created date",IF(F129="","Add stage",IF(OR(F129="Won",F129="Lost"),IF(Q129="","Add decision date",""),IF(G129="","Assign owner",IF(N129="","Missing next step",IF(O129="","Missing due date",IF(O129&lt;'Start Here'!$D$8,"Overdue",IF(L129="","Needs scoring",""))))))))))</x:f>
      </x:c>
      <x:c r="T129" s="67"/>
    </x:row>
    <x:row r="130" ht="27" customHeight="1">
      <x:c r="A130" s="67"/>
      <x:c r="B130" s="70"/>
      <x:c r="C130" s="67"/>
      <x:c r="D130" s="67"/>
      <x:c r="E130" s="67"/>
      <x:c r="F130" s="67"/>
      <x:c r="G130" s="67"/>
      <x:c r="H130" s="67"/>
      <x:c r="I130" s="67"/>
      <x:c r="J130" s="67"/>
      <x:c r="K130" s="67"/>
      <x:c r="L130" s="75" t="str">
        <x:f>IF(A130="","",IF(COUNT(I130:K130)=3,I130*'Start Here'!$K$7+J130*'Start Here'!$K$8+K130*'Start Here'!$K$9,""))</x:f>
      </x:c>
      <x:c r="M130" s="75" t="str">
        <x:f>IF(L130="","",IF(L130&gt;='Start Here'!$K$10,"High",IF(L130&gt;='Start Here'!$K$11,"Medium","Low")))</x:f>
      </x:c>
      <x:c r="N130" s="67"/>
      <x:c r="O130" s="70"/>
      <x:c r="P130" s="70"/>
      <x:c r="Q130" s="70"/>
      <x:c r="R130" s="72"/>
      <x:c r="S130" s="75" t="str">
        <x:f>IF(A130="","",IF(COUNTIF($A$7:$A$206,A130)&gt;1,"Duplicate ID",IF(B130="","Add created date",IF(F130="","Add stage",IF(OR(F130="Won",F130="Lost"),IF(Q130="","Add decision date",""),IF(G130="","Assign owner",IF(N130="","Missing next step",IF(O130="","Missing due date",IF(O130&lt;'Start Here'!$D$8,"Overdue",IF(L130="","Needs scoring",""))))))))))</x:f>
      </x:c>
      <x:c r="T130" s="67"/>
    </x:row>
    <x:row r="131" ht="27" customHeight="1">
      <x:c r="A131" s="67"/>
      <x:c r="B131" s="70"/>
      <x:c r="C131" s="67"/>
      <x:c r="D131" s="67"/>
      <x:c r="E131" s="67"/>
      <x:c r="F131" s="67"/>
      <x:c r="G131" s="67"/>
      <x:c r="H131" s="67"/>
      <x:c r="I131" s="67"/>
      <x:c r="J131" s="67"/>
      <x:c r="K131" s="67"/>
      <x:c r="L131" s="75" t="str">
        <x:f>IF(A131="","",IF(COUNT(I131:K131)=3,I131*'Start Here'!$K$7+J131*'Start Here'!$K$8+K131*'Start Here'!$K$9,""))</x:f>
      </x:c>
      <x:c r="M131" s="75" t="str">
        <x:f>IF(L131="","",IF(L131&gt;='Start Here'!$K$10,"High",IF(L131&gt;='Start Here'!$K$11,"Medium","Low")))</x:f>
      </x:c>
      <x:c r="N131" s="67"/>
      <x:c r="O131" s="70"/>
      <x:c r="P131" s="70"/>
      <x:c r="Q131" s="70"/>
      <x:c r="R131" s="72"/>
      <x:c r="S131" s="75" t="str">
        <x:f>IF(A131="","",IF(COUNTIF($A$7:$A$206,A131)&gt;1,"Duplicate ID",IF(B131="","Add created date",IF(F131="","Add stage",IF(OR(F131="Won",F131="Lost"),IF(Q131="","Add decision date",""),IF(G131="","Assign owner",IF(N131="","Missing next step",IF(O131="","Missing due date",IF(O131&lt;'Start Here'!$D$8,"Overdue",IF(L131="","Needs scoring",""))))))))))</x:f>
      </x:c>
      <x:c r="T131" s="67"/>
    </x:row>
    <x:row r="132" ht="27" customHeight="1">
      <x:c r="A132" s="67"/>
      <x:c r="B132" s="70"/>
      <x:c r="C132" s="67"/>
      <x:c r="D132" s="67"/>
      <x:c r="E132" s="67"/>
      <x:c r="F132" s="67"/>
      <x:c r="G132" s="67"/>
      <x:c r="H132" s="67"/>
      <x:c r="I132" s="67"/>
      <x:c r="J132" s="67"/>
      <x:c r="K132" s="67"/>
      <x:c r="L132" s="75" t="str">
        <x:f>IF(A132="","",IF(COUNT(I132:K132)=3,I132*'Start Here'!$K$7+J132*'Start Here'!$K$8+K132*'Start Here'!$K$9,""))</x:f>
      </x:c>
      <x:c r="M132" s="75" t="str">
        <x:f>IF(L132="","",IF(L132&gt;='Start Here'!$K$10,"High",IF(L132&gt;='Start Here'!$K$11,"Medium","Low")))</x:f>
      </x:c>
      <x:c r="N132" s="67"/>
      <x:c r="O132" s="70"/>
      <x:c r="P132" s="70"/>
      <x:c r="Q132" s="70"/>
      <x:c r="R132" s="72"/>
      <x:c r="S132" s="75" t="str">
        <x:f>IF(A132="","",IF(COUNTIF($A$7:$A$206,A132)&gt;1,"Duplicate ID",IF(B132="","Add created date",IF(F132="","Add stage",IF(OR(F132="Won",F132="Lost"),IF(Q132="","Add decision date",""),IF(G132="","Assign owner",IF(N132="","Missing next step",IF(O132="","Missing due date",IF(O132&lt;'Start Here'!$D$8,"Overdue",IF(L132="","Needs scoring",""))))))))))</x:f>
      </x:c>
      <x:c r="T132" s="67"/>
    </x:row>
    <x:row r="133" ht="27" customHeight="1">
      <x:c r="A133" s="67"/>
      <x:c r="B133" s="70"/>
      <x:c r="C133" s="67"/>
      <x:c r="D133" s="67"/>
      <x:c r="E133" s="67"/>
      <x:c r="F133" s="67"/>
      <x:c r="G133" s="67"/>
      <x:c r="H133" s="67"/>
      <x:c r="I133" s="67"/>
      <x:c r="J133" s="67"/>
      <x:c r="K133" s="67"/>
      <x:c r="L133" s="75" t="str">
        <x:f>IF(A133="","",IF(COUNT(I133:K133)=3,I133*'Start Here'!$K$7+J133*'Start Here'!$K$8+K133*'Start Here'!$K$9,""))</x:f>
      </x:c>
      <x:c r="M133" s="75" t="str">
        <x:f>IF(L133="","",IF(L133&gt;='Start Here'!$K$10,"High",IF(L133&gt;='Start Here'!$K$11,"Medium","Low")))</x:f>
      </x:c>
      <x:c r="N133" s="67"/>
      <x:c r="O133" s="70"/>
      <x:c r="P133" s="70"/>
      <x:c r="Q133" s="70"/>
      <x:c r="R133" s="72"/>
      <x:c r="S133" s="75" t="str">
        <x:f>IF(A133="","",IF(COUNTIF($A$7:$A$206,A133)&gt;1,"Duplicate ID",IF(B133="","Add created date",IF(F133="","Add stage",IF(OR(F133="Won",F133="Lost"),IF(Q133="","Add decision date",""),IF(G133="","Assign owner",IF(N133="","Missing next step",IF(O133="","Missing due date",IF(O133&lt;'Start Here'!$D$8,"Overdue",IF(L133="","Needs scoring",""))))))))))</x:f>
      </x:c>
      <x:c r="T133" s="67"/>
    </x:row>
    <x:row r="134" ht="27" customHeight="1">
      <x:c r="A134" s="67"/>
      <x:c r="B134" s="70"/>
      <x:c r="C134" s="67"/>
      <x:c r="D134" s="67"/>
      <x:c r="E134" s="67"/>
      <x:c r="F134" s="67"/>
      <x:c r="G134" s="67"/>
      <x:c r="H134" s="67"/>
      <x:c r="I134" s="67"/>
      <x:c r="J134" s="67"/>
      <x:c r="K134" s="67"/>
      <x:c r="L134" s="75" t="str">
        <x:f>IF(A134="","",IF(COUNT(I134:K134)=3,I134*'Start Here'!$K$7+J134*'Start Here'!$K$8+K134*'Start Here'!$K$9,""))</x:f>
      </x:c>
      <x:c r="M134" s="75" t="str">
        <x:f>IF(L134="","",IF(L134&gt;='Start Here'!$K$10,"High",IF(L134&gt;='Start Here'!$K$11,"Medium","Low")))</x:f>
      </x:c>
      <x:c r="N134" s="67"/>
      <x:c r="O134" s="70"/>
      <x:c r="P134" s="70"/>
      <x:c r="Q134" s="70"/>
      <x:c r="R134" s="72"/>
      <x:c r="S134" s="75" t="str">
        <x:f>IF(A134="","",IF(COUNTIF($A$7:$A$206,A134)&gt;1,"Duplicate ID",IF(B134="","Add created date",IF(F134="","Add stage",IF(OR(F134="Won",F134="Lost"),IF(Q134="","Add decision date",""),IF(G134="","Assign owner",IF(N134="","Missing next step",IF(O134="","Missing due date",IF(O134&lt;'Start Here'!$D$8,"Overdue",IF(L134="","Needs scoring",""))))))))))</x:f>
      </x:c>
      <x:c r="T134" s="67"/>
    </x:row>
    <x:row r="135" ht="27" customHeight="1">
      <x:c r="A135" s="67"/>
      <x:c r="B135" s="70"/>
      <x:c r="C135" s="67"/>
      <x:c r="D135" s="67"/>
      <x:c r="E135" s="67"/>
      <x:c r="F135" s="67"/>
      <x:c r="G135" s="67"/>
      <x:c r="H135" s="67"/>
      <x:c r="I135" s="67"/>
      <x:c r="J135" s="67"/>
      <x:c r="K135" s="67"/>
      <x:c r="L135" s="75" t="str">
        <x:f>IF(A135="","",IF(COUNT(I135:K135)=3,I135*'Start Here'!$K$7+J135*'Start Here'!$K$8+K135*'Start Here'!$K$9,""))</x:f>
      </x:c>
      <x:c r="M135" s="75" t="str">
        <x:f>IF(L135="","",IF(L135&gt;='Start Here'!$K$10,"High",IF(L135&gt;='Start Here'!$K$11,"Medium","Low")))</x:f>
      </x:c>
      <x:c r="N135" s="67"/>
      <x:c r="O135" s="70"/>
      <x:c r="P135" s="70"/>
      <x:c r="Q135" s="70"/>
      <x:c r="R135" s="72"/>
      <x:c r="S135" s="75" t="str">
        <x:f>IF(A135="","",IF(COUNTIF($A$7:$A$206,A135)&gt;1,"Duplicate ID",IF(B135="","Add created date",IF(F135="","Add stage",IF(OR(F135="Won",F135="Lost"),IF(Q135="","Add decision date",""),IF(G135="","Assign owner",IF(N135="","Missing next step",IF(O135="","Missing due date",IF(O135&lt;'Start Here'!$D$8,"Overdue",IF(L135="","Needs scoring",""))))))))))</x:f>
      </x:c>
      <x:c r="T135" s="67"/>
    </x:row>
    <x:row r="136" ht="27" customHeight="1">
      <x:c r="A136" s="67"/>
      <x:c r="B136" s="70"/>
      <x:c r="C136" s="67"/>
      <x:c r="D136" s="67"/>
      <x:c r="E136" s="67"/>
      <x:c r="F136" s="67"/>
      <x:c r="G136" s="67"/>
      <x:c r="H136" s="67"/>
      <x:c r="I136" s="67"/>
      <x:c r="J136" s="67"/>
      <x:c r="K136" s="67"/>
      <x:c r="L136" s="75" t="str">
        <x:f>IF(A136="","",IF(COUNT(I136:K136)=3,I136*'Start Here'!$K$7+J136*'Start Here'!$K$8+K136*'Start Here'!$K$9,""))</x:f>
      </x:c>
      <x:c r="M136" s="75" t="str">
        <x:f>IF(L136="","",IF(L136&gt;='Start Here'!$K$10,"High",IF(L136&gt;='Start Here'!$K$11,"Medium","Low")))</x:f>
      </x:c>
      <x:c r="N136" s="67"/>
      <x:c r="O136" s="70"/>
      <x:c r="P136" s="70"/>
      <x:c r="Q136" s="70"/>
      <x:c r="R136" s="72"/>
      <x:c r="S136" s="75" t="str">
        <x:f>IF(A136="","",IF(COUNTIF($A$7:$A$206,A136)&gt;1,"Duplicate ID",IF(B136="","Add created date",IF(F136="","Add stage",IF(OR(F136="Won",F136="Lost"),IF(Q136="","Add decision date",""),IF(G136="","Assign owner",IF(N136="","Missing next step",IF(O136="","Missing due date",IF(O136&lt;'Start Here'!$D$8,"Overdue",IF(L136="","Needs scoring",""))))))))))</x:f>
      </x:c>
      <x:c r="T136" s="67"/>
    </x:row>
    <x:row r="137" ht="27" customHeight="1">
      <x:c r="A137" s="67"/>
      <x:c r="B137" s="70"/>
      <x:c r="C137" s="67"/>
      <x:c r="D137" s="67"/>
      <x:c r="E137" s="67"/>
      <x:c r="F137" s="67"/>
      <x:c r="G137" s="67"/>
      <x:c r="H137" s="67"/>
      <x:c r="I137" s="67"/>
      <x:c r="J137" s="67"/>
      <x:c r="K137" s="67"/>
      <x:c r="L137" s="75" t="str">
        <x:f>IF(A137="","",IF(COUNT(I137:K137)=3,I137*'Start Here'!$K$7+J137*'Start Here'!$K$8+K137*'Start Here'!$K$9,""))</x:f>
      </x:c>
      <x:c r="M137" s="75" t="str">
        <x:f>IF(L137="","",IF(L137&gt;='Start Here'!$K$10,"High",IF(L137&gt;='Start Here'!$K$11,"Medium","Low")))</x:f>
      </x:c>
      <x:c r="N137" s="67"/>
      <x:c r="O137" s="70"/>
      <x:c r="P137" s="70"/>
      <x:c r="Q137" s="70"/>
      <x:c r="R137" s="72"/>
      <x:c r="S137" s="75" t="str">
        <x:f>IF(A137="","",IF(COUNTIF($A$7:$A$206,A137)&gt;1,"Duplicate ID",IF(B137="","Add created date",IF(F137="","Add stage",IF(OR(F137="Won",F137="Lost"),IF(Q137="","Add decision date",""),IF(G137="","Assign owner",IF(N137="","Missing next step",IF(O137="","Missing due date",IF(O137&lt;'Start Here'!$D$8,"Overdue",IF(L137="","Needs scoring",""))))))))))</x:f>
      </x:c>
      <x:c r="T137" s="67"/>
    </x:row>
    <x:row r="138" ht="27" customHeight="1">
      <x:c r="A138" s="67"/>
      <x:c r="B138" s="70"/>
      <x:c r="C138" s="67"/>
      <x:c r="D138" s="67"/>
      <x:c r="E138" s="67"/>
      <x:c r="F138" s="67"/>
      <x:c r="G138" s="67"/>
      <x:c r="H138" s="67"/>
      <x:c r="I138" s="67"/>
      <x:c r="J138" s="67"/>
      <x:c r="K138" s="67"/>
      <x:c r="L138" s="75" t="str">
        <x:f>IF(A138="","",IF(COUNT(I138:K138)=3,I138*'Start Here'!$K$7+J138*'Start Here'!$K$8+K138*'Start Here'!$K$9,""))</x:f>
      </x:c>
      <x:c r="M138" s="75" t="str">
        <x:f>IF(L138="","",IF(L138&gt;='Start Here'!$K$10,"High",IF(L138&gt;='Start Here'!$K$11,"Medium","Low")))</x:f>
      </x:c>
      <x:c r="N138" s="67"/>
      <x:c r="O138" s="70"/>
      <x:c r="P138" s="70"/>
      <x:c r="Q138" s="70"/>
      <x:c r="R138" s="72"/>
      <x:c r="S138" s="75" t="str">
        <x:f>IF(A138="","",IF(COUNTIF($A$7:$A$206,A138)&gt;1,"Duplicate ID",IF(B138="","Add created date",IF(F138="","Add stage",IF(OR(F138="Won",F138="Lost"),IF(Q138="","Add decision date",""),IF(G138="","Assign owner",IF(N138="","Missing next step",IF(O138="","Missing due date",IF(O138&lt;'Start Here'!$D$8,"Overdue",IF(L138="","Needs scoring",""))))))))))</x:f>
      </x:c>
      <x:c r="T138" s="67"/>
    </x:row>
    <x:row r="139" ht="27" customHeight="1">
      <x:c r="A139" s="67"/>
      <x:c r="B139" s="70"/>
      <x:c r="C139" s="67"/>
      <x:c r="D139" s="67"/>
      <x:c r="E139" s="67"/>
      <x:c r="F139" s="67"/>
      <x:c r="G139" s="67"/>
      <x:c r="H139" s="67"/>
      <x:c r="I139" s="67"/>
      <x:c r="J139" s="67"/>
      <x:c r="K139" s="67"/>
      <x:c r="L139" s="75" t="str">
        <x:f>IF(A139="","",IF(COUNT(I139:K139)=3,I139*'Start Here'!$K$7+J139*'Start Here'!$K$8+K139*'Start Here'!$K$9,""))</x:f>
      </x:c>
      <x:c r="M139" s="75" t="str">
        <x:f>IF(L139="","",IF(L139&gt;='Start Here'!$K$10,"High",IF(L139&gt;='Start Here'!$K$11,"Medium","Low")))</x:f>
      </x:c>
      <x:c r="N139" s="67"/>
      <x:c r="O139" s="70"/>
      <x:c r="P139" s="70"/>
      <x:c r="Q139" s="70"/>
      <x:c r="R139" s="72"/>
      <x:c r="S139" s="75" t="str">
        <x:f>IF(A139="","",IF(COUNTIF($A$7:$A$206,A139)&gt;1,"Duplicate ID",IF(B139="","Add created date",IF(F139="","Add stage",IF(OR(F139="Won",F139="Lost"),IF(Q139="","Add decision date",""),IF(G139="","Assign owner",IF(N139="","Missing next step",IF(O139="","Missing due date",IF(O139&lt;'Start Here'!$D$8,"Overdue",IF(L139="","Needs scoring",""))))))))))</x:f>
      </x:c>
      <x:c r="T139" s="67"/>
    </x:row>
    <x:row r="140" ht="27" customHeight="1">
      <x:c r="A140" s="67"/>
      <x:c r="B140" s="70"/>
      <x:c r="C140" s="67"/>
      <x:c r="D140" s="67"/>
      <x:c r="E140" s="67"/>
      <x:c r="F140" s="67"/>
      <x:c r="G140" s="67"/>
      <x:c r="H140" s="67"/>
      <x:c r="I140" s="67"/>
      <x:c r="J140" s="67"/>
      <x:c r="K140" s="67"/>
      <x:c r="L140" s="75" t="str">
        <x:f>IF(A140="","",IF(COUNT(I140:K140)=3,I140*'Start Here'!$K$7+J140*'Start Here'!$K$8+K140*'Start Here'!$K$9,""))</x:f>
      </x:c>
      <x:c r="M140" s="75" t="str">
        <x:f>IF(L140="","",IF(L140&gt;='Start Here'!$K$10,"High",IF(L140&gt;='Start Here'!$K$11,"Medium","Low")))</x:f>
      </x:c>
      <x:c r="N140" s="67"/>
      <x:c r="O140" s="70"/>
      <x:c r="P140" s="70"/>
      <x:c r="Q140" s="70"/>
      <x:c r="R140" s="72"/>
      <x:c r="S140" s="75" t="str">
        <x:f>IF(A140="","",IF(COUNTIF($A$7:$A$206,A140)&gt;1,"Duplicate ID",IF(B140="","Add created date",IF(F140="","Add stage",IF(OR(F140="Won",F140="Lost"),IF(Q140="","Add decision date",""),IF(G140="","Assign owner",IF(N140="","Missing next step",IF(O140="","Missing due date",IF(O140&lt;'Start Here'!$D$8,"Overdue",IF(L140="","Needs scoring",""))))))))))</x:f>
      </x:c>
      <x:c r="T140" s="67"/>
    </x:row>
    <x:row r="141" ht="27" customHeight="1">
      <x:c r="A141" s="67"/>
      <x:c r="B141" s="70"/>
      <x:c r="C141" s="67"/>
      <x:c r="D141" s="67"/>
      <x:c r="E141" s="67"/>
      <x:c r="F141" s="67"/>
      <x:c r="G141" s="67"/>
      <x:c r="H141" s="67"/>
      <x:c r="I141" s="67"/>
      <x:c r="J141" s="67"/>
      <x:c r="K141" s="67"/>
      <x:c r="L141" s="75" t="str">
        <x:f>IF(A141="","",IF(COUNT(I141:K141)=3,I141*'Start Here'!$K$7+J141*'Start Here'!$K$8+K141*'Start Here'!$K$9,""))</x:f>
      </x:c>
      <x:c r="M141" s="75" t="str">
        <x:f>IF(L141="","",IF(L141&gt;='Start Here'!$K$10,"High",IF(L141&gt;='Start Here'!$K$11,"Medium","Low")))</x:f>
      </x:c>
      <x:c r="N141" s="67"/>
      <x:c r="O141" s="70"/>
      <x:c r="P141" s="70"/>
      <x:c r="Q141" s="70"/>
      <x:c r="R141" s="72"/>
      <x:c r="S141" s="75" t="str">
        <x:f>IF(A141="","",IF(COUNTIF($A$7:$A$206,A141)&gt;1,"Duplicate ID",IF(B141="","Add created date",IF(F141="","Add stage",IF(OR(F141="Won",F141="Lost"),IF(Q141="","Add decision date",""),IF(G141="","Assign owner",IF(N141="","Missing next step",IF(O141="","Missing due date",IF(O141&lt;'Start Here'!$D$8,"Overdue",IF(L141="","Needs scoring",""))))))))))</x:f>
      </x:c>
      <x:c r="T141" s="67"/>
    </x:row>
    <x:row r="142" ht="27" customHeight="1">
      <x:c r="A142" s="67"/>
      <x:c r="B142" s="70"/>
      <x:c r="C142" s="67"/>
      <x:c r="D142" s="67"/>
      <x:c r="E142" s="67"/>
      <x:c r="F142" s="67"/>
      <x:c r="G142" s="67"/>
      <x:c r="H142" s="67"/>
      <x:c r="I142" s="67"/>
      <x:c r="J142" s="67"/>
      <x:c r="K142" s="67"/>
      <x:c r="L142" s="75" t="str">
        <x:f>IF(A142="","",IF(COUNT(I142:K142)=3,I142*'Start Here'!$K$7+J142*'Start Here'!$K$8+K142*'Start Here'!$K$9,""))</x:f>
      </x:c>
      <x:c r="M142" s="75" t="str">
        <x:f>IF(L142="","",IF(L142&gt;='Start Here'!$K$10,"High",IF(L142&gt;='Start Here'!$K$11,"Medium","Low")))</x:f>
      </x:c>
      <x:c r="N142" s="67"/>
      <x:c r="O142" s="70"/>
      <x:c r="P142" s="70"/>
      <x:c r="Q142" s="70"/>
      <x:c r="R142" s="72"/>
      <x:c r="S142" s="75" t="str">
        <x:f>IF(A142="","",IF(COUNTIF($A$7:$A$206,A142)&gt;1,"Duplicate ID",IF(B142="","Add created date",IF(F142="","Add stage",IF(OR(F142="Won",F142="Lost"),IF(Q142="","Add decision date",""),IF(G142="","Assign owner",IF(N142="","Missing next step",IF(O142="","Missing due date",IF(O142&lt;'Start Here'!$D$8,"Overdue",IF(L142="","Needs scoring",""))))))))))</x:f>
      </x:c>
      <x:c r="T142" s="67"/>
    </x:row>
    <x:row r="143" ht="27" customHeight="1">
      <x:c r="A143" s="67"/>
      <x:c r="B143" s="70"/>
      <x:c r="C143" s="67"/>
      <x:c r="D143" s="67"/>
      <x:c r="E143" s="67"/>
      <x:c r="F143" s="67"/>
      <x:c r="G143" s="67"/>
      <x:c r="H143" s="67"/>
      <x:c r="I143" s="67"/>
      <x:c r="J143" s="67"/>
      <x:c r="K143" s="67"/>
      <x:c r="L143" s="75" t="str">
        <x:f>IF(A143="","",IF(COUNT(I143:K143)=3,I143*'Start Here'!$K$7+J143*'Start Here'!$K$8+K143*'Start Here'!$K$9,""))</x:f>
      </x:c>
      <x:c r="M143" s="75" t="str">
        <x:f>IF(L143="","",IF(L143&gt;='Start Here'!$K$10,"High",IF(L143&gt;='Start Here'!$K$11,"Medium","Low")))</x:f>
      </x:c>
      <x:c r="N143" s="67"/>
      <x:c r="O143" s="70"/>
      <x:c r="P143" s="70"/>
      <x:c r="Q143" s="70"/>
      <x:c r="R143" s="72"/>
      <x:c r="S143" s="75" t="str">
        <x:f>IF(A143="","",IF(COUNTIF($A$7:$A$206,A143)&gt;1,"Duplicate ID",IF(B143="","Add created date",IF(F143="","Add stage",IF(OR(F143="Won",F143="Lost"),IF(Q143="","Add decision date",""),IF(G143="","Assign owner",IF(N143="","Missing next step",IF(O143="","Missing due date",IF(O143&lt;'Start Here'!$D$8,"Overdue",IF(L143="","Needs scoring",""))))))))))</x:f>
      </x:c>
      <x:c r="T143" s="67"/>
    </x:row>
    <x:row r="144" ht="27" customHeight="1">
      <x:c r="A144" s="67"/>
      <x:c r="B144" s="70"/>
      <x:c r="C144" s="67"/>
      <x:c r="D144" s="67"/>
      <x:c r="E144" s="67"/>
      <x:c r="F144" s="67"/>
      <x:c r="G144" s="67"/>
      <x:c r="H144" s="67"/>
      <x:c r="I144" s="67"/>
      <x:c r="J144" s="67"/>
      <x:c r="K144" s="67"/>
      <x:c r="L144" s="75" t="str">
        <x:f>IF(A144="","",IF(COUNT(I144:K144)=3,I144*'Start Here'!$K$7+J144*'Start Here'!$K$8+K144*'Start Here'!$K$9,""))</x:f>
      </x:c>
      <x:c r="M144" s="75" t="str">
        <x:f>IF(L144="","",IF(L144&gt;='Start Here'!$K$10,"High",IF(L144&gt;='Start Here'!$K$11,"Medium","Low")))</x:f>
      </x:c>
      <x:c r="N144" s="67"/>
      <x:c r="O144" s="70"/>
      <x:c r="P144" s="70"/>
      <x:c r="Q144" s="70"/>
      <x:c r="R144" s="72"/>
      <x:c r="S144" s="75" t="str">
        <x:f>IF(A144="","",IF(COUNTIF($A$7:$A$206,A144)&gt;1,"Duplicate ID",IF(B144="","Add created date",IF(F144="","Add stage",IF(OR(F144="Won",F144="Lost"),IF(Q144="","Add decision date",""),IF(G144="","Assign owner",IF(N144="","Missing next step",IF(O144="","Missing due date",IF(O144&lt;'Start Here'!$D$8,"Overdue",IF(L144="","Needs scoring",""))))))))))</x:f>
      </x:c>
      <x:c r="T144" s="67"/>
    </x:row>
    <x:row r="145" ht="27" customHeight="1">
      <x:c r="A145" s="67"/>
      <x:c r="B145" s="70"/>
      <x:c r="C145" s="67"/>
      <x:c r="D145" s="67"/>
      <x:c r="E145" s="67"/>
      <x:c r="F145" s="67"/>
      <x:c r="G145" s="67"/>
      <x:c r="H145" s="67"/>
      <x:c r="I145" s="67"/>
      <x:c r="J145" s="67"/>
      <x:c r="K145" s="67"/>
      <x:c r="L145" s="75" t="str">
        <x:f>IF(A145="","",IF(COUNT(I145:K145)=3,I145*'Start Here'!$K$7+J145*'Start Here'!$K$8+K145*'Start Here'!$K$9,""))</x:f>
      </x:c>
      <x:c r="M145" s="75" t="str">
        <x:f>IF(L145="","",IF(L145&gt;='Start Here'!$K$10,"High",IF(L145&gt;='Start Here'!$K$11,"Medium","Low")))</x:f>
      </x:c>
      <x:c r="N145" s="67"/>
      <x:c r="O145" s="70"/>
      <x:c r="P145" s="70"/>
      <x:c r="Q145" s="70"/>
      <x:c r="R145" s="72"/>
      <x:c r="S145" s="75" t="str">
        <x:f>IF(A145="","",IF(COUNTIF($A$7:$A$206,A145)&gt;1,"Duplicate ID",IF(B145="","Add created date",IF(F145="","Add stage",IF(OR(F145="Won",F145="Lost"),IF(Q145="","Add decision date",""),IF(G145="","Assign owner",IF(N145="","Missing next step",IF(O145="","Missing due date",IF(O145&lt;'Start Here'!$D$8,"Overdue",IF(L145="","Needs scoring",""))))))))))</x:f>
      </x:c>
      <x:c r="T145" s="67"/>
    </x:row>
    <x:row r="146" ht="27" customHeight="1">
      <x:c r="A146" s="67"/>
      <x:c r="B146" s="70"/>
      <x:c r="C146" s="67"/>
      <x:c r="D146" s="67"/>
      <x:c r="E146" s="67"/>
      <x:c r="F146" s="67"/>
      <x:c r="G146" s="67"/>
      <x:c r="H146" s="67"/>
      <x:c r="I146" s="67"/>
      <x:c r="J146" s="67"/>
      <x:c r="K146" s="67"/>
      <x:c r="L146" s="75" t="str">
        <x:f>IF(A146="","",IF(COUNT(I146:K146)=3,I146*'Start Here'!$K$7+J146*'Start Here'!$K$8+K146*'Start Here'!$K$9,""))</x:f>
      </x:c>
      <x:c r="M146" s="75" t="str">
        <x:f>IF(L146="","",IF(L146&gt;='Start Here'!$K$10,"High",IF(L146&gt;='Start Here'!$K$11,"Medium","Low")))</x:f>
      </x:c>
      <x:c r="N146" s="67"/>
      <x:c r="O146" s="70"/>
      <x:c r="P146" s="70"/>
      <x:c r="Q146" s="70"/>
      <x:c r="R146" s="72"/>
      <x:c r="S146" s="75" t="str">
        <x:f>IF(A146="","",IF(COUNTIF($A$7:$A$206,A146)&gt;1,"Duplicate ID",IF(B146="","Add created date",IF(F146="","Add stage",IF(OR(F146="Won",F146="Lost"),IF(Q146="","Add decision date",""),IF(G146="","Assign owner",IF(N146="","Missing next step",IF(O146="","Missing due date",IF(O146&lt;'Start Here'!$D$8,"Overdue",IF(L146="","Needs scoring",""))))))))))</x:f>
      </x:c>
      <x:c r="T146" s="67"/>
    </x:row>
    <x:row r="147" ht="27" customHeight="1">
      <x:c r="A147" s="67"/>
      <x:c r="B147" s="70"/>
      <x:c r="C147" s="67"/>
      <x:c r="D147" s="67"/>
      <x:c r="E147" s="67"/>
      <x:c r="F147" s="67"/>
      <x:c r="G147" s="67"/>
      <x:c r="H147" s="67"/>
      <x:c r="I147" s="67"/>
      <x:c r="J147" s="67"/>
      <x:c r="K147" s="67"/>
      <x:c r="L147" s="75" t="str">
        <x:f>IF(A147="","",IF(COUNT(I147:K147)=3,I147*'Start Here'!$K$7+J147*'Start Here'!$K$8+K147*'Start Here'!$K$9,""))</x:f>
      </x:c>
      <x:c r="M147" s="75" t="str">
        <x:f>IF(L147="","",IF(L147&gt;='Start Here'!$K$10,"High",IF(L147&gt;='Start Here'!$K$11,"Medium","Low")))</x:f>
      </x:c>
      <x:c r="N147" s="67"/>
      <x:c r="O147" s="70"/>
      <x:c r="P147" s="70"/>
      <x:c r="Q147" s="70"/>
      <x:c r="R147" s="72"/>
      <x:c r="S147" s="75" t="str">
        <x:f>IF(A147="","",IF(COUNTIF($A$7:$A$206,A147)&gt;1,"Duplicate ID",IF(B147="","Add created date",IF(F147="","Add stage",IF(OR(F147="Won",F147="Lost"),IF(Q147="","Add decision date",""),IF(G147="","Assign owner",IF(N147="","Missing next step",IF(O147="","Missing due date",IF(O147&lt;'Start Here'!$D$8,"Overdue",IF(L147="","Needs scoring",""))))))))))</x:f>
      </x:c>
      <x:c r="T147" s="67"/>
    </x:row>
    <x:row r="148" ht="27" customHeight="1">
      <x:c r="A148" s="67"/>
      <x:c r="B148" s="70"/>
      <x:c r="C148" s="67"/>
      <x:c r="D148" s="67"/>
      <x:c r="E148" s="67"/>
      <x:c r="F148" s="67"/>
      <x:c r="G148" s="67"/>
      <x:c r="H148" s="67"/>
      <x:c r="I148" s="67"/>
      <x:c r="J148" s="67"/>
      <x:c r="K148" s="67"/>
      <x:c r="L148" s="75" t="str">
        <x:f>IF(A148="","",IF(COUNT(I148:K148)=3,I148*'Start Here'!$K$7+J148*'Start Here'!$K$8+K148*'Start Here'!$K$9,""))</x:f>
      </x:c>
      <x:c r="M148" s="75" t="str">
        <x:f>IF(L148="","",IF(L148&gt;='Start Here'!$K$10,"High",IF(L148&gt;='Start Here'!$K$11,"Medium","Low")))</x:f>
      </x:c>
      <x:c r="N148" s="67"/>
      <x:c r="O148" s="70"/>
      <x:c r="P148" s="70"/>
      <x:c r="Q148" s="70"/>
      <x:c r="R148" s="72"/>
      <x:c r="S148" s="75" t="str">
        <x:f>IF(A148="","",IF(COUNTIF($A$7:$A$206,A148)&gt;1,"Duplicate ID",IF(B148="","Add created date",IF(F148="","Add stage",IF(OR(F148="Won",F148="Lost"),IF(Q148="","Add decision date",""),IF(G148="","Assign owner",IF(N148="","Missing next step",IF(O148="","Missing due date",IF(O148&lt;'Start Here'!$D$8,"Overdue",IF(L148="","Needs scoring",""))))))))))</x:f>
      </x:c>
      <x:c r="T148" s="67"/>
    </x:row>
    <x:row r="149" ht="27" customHeight="1">
      <x:c r="A149" s="67"/>
      <x:c r="B149" s="70"/>
      <x:c r="C149" s="67"/>
      <x:c r="D149" s="67"/>
      <x:c r="E149" s="67"/>
      <x:c r="F149" s="67"/>
      <x:c r="G149" s="67"/>
      <x:c r="H149" s="67"/>
      <x:c r="I149" s="67"/>
      <x:c r="J149" s="67"/>
      <x:c r="K149" s="67"/>
      <x:c r="L149" s="75" t="str">
        <x:f>IF(A149="","",IF(COUNT(I149:K149)=3,I149*'Start Here'!$K$7+J149*'Start Here'!$K$8+K149*'Start Here'!$K$9,""))</x:f>
      </x:c>
      <x:c r="M149" s="75" t="str">
        <x:f>IF(L149="","",IF(L149&gt;='Start Here'!$K$10,"High",IF(L149&gt;='Start Here'!$K$11,"Medium","Low")))</x:f>
      </x:c>
      <x:c r="N149" s="67"/>
      <x:c r="O149" s="70"/>
      <x:c r="P149" s="70"/>
      <x:c r="Q149" s="70"/>
      <x:c r="R149" s="72"/>
      <x:c r="S149" s="75" t="str">
        <x:f>IF(A149="","",IF(COUNTIF($A$7:$A$206,A149)&gt;1,"Duplicate ID",IF(B149="","Add created date",IF(F149="","Add stage",IF(OR(F149="Won",F149="Lost"),IF(Q149="","Add decision date",""),IF(G149="","Assign owner",IF(N149="","Missing next step",IF(O149="","Missing due date",IF(O149&lt;'Start Here'!$D$8,"Overdue",IF(L149="","Needs scoring",""))))))))))</x:f>
      </x:c>
      <x:c r="T149" s="67"/>
    </x:row>
    <x:row r="150" ht="27" customHeight="1">
      <x:c r="A150" s="67"/>
      <x:c r="B150" s="70"/>
      <x:c r="C150" s="67"/>
      <x:c r="D150" s="67"/>
      <x:c r="E150" s="67"/>
      <x:c r="F150" s="67"/>
      <x:c r="G150" s="67"/>
      <x:c r="H150" s="67"/>
      <x:c r="I150" s="67"/>
      <x:c r="J150" s="67"/>
      <x:c r="K150" s="67"/>
      <x:c r="L150" s="75" t="str">
        <x:f>IF(A150="","",IF(COUNT(I150:K150)=3,I150*'Start Here'!$K$7+J150*'Start Here'!$K$8+K150*'Start Here'!$K$9,""))</x:f>
      </x:c>
      <x:c r="M150" s="75" t="str">
        <x:f>IF(L150="","",IF(L150&gt;='Start Here'!$K$10,"High",IF(L150&gt;='Start Here'!$K$11,"Medium","Low")))</x:f>
      </x:c>
      <x:c r="N150" s="67"/>
      <x:c r="O150" s="70"/>
      <x:c r="P150" s="70"/>
      <x:c r="Q150" s="70"/>
      <x:c r="R150" s="72"/>
      <x:c r="S150" s="75" t="str">
        <x:f>IF(A150="","",IF(COUNTIF($A$7:$A$206,A150)&gt;1,"Duplicate ID",IF(B150="","Add created date",IF(F150="","Add stage",IF(OR(F150="Won",F150="Lost"),IF(Q150="","Add decision date",""),IF(G150="","Assign owner",IF(N150="","Missing next step",IF(O150="","Missing due date",IF(O150&lt;'Start Here'!$D$8,"Overdue",IF(L150="","Needs scoring",""))))))))))</x:f>
      </x:c>
      <x:c r="T150" s="67"/>
    </x:row>
    <x:row r="151" ht="27" customHeight="1">
      <x:c r="A151" s="67"/>
      <x:c r="B151" s="70"/>
      <x:c r="C151" s="67"/>
      <x:c r="D151" s="67"/>
      <x:c r="E151" s="67"/>
      <x:c r="F151" s="67"/>
      <x:c r="G151" s="67"/>
      <x:c r="H151" s="67"/>
      <x:c r="I151" s="67"/>
      <x:c r="J151" s="67"/>
      <x:c r="K151" s="67"/>
      <x:c r="L151" s="75" t="str">
        <x:f>IF(A151="","",IF(COUNT(I151:K151)=3,I151*'Start Here'!$K$7+J151*'Start Here'!$K$8+K151*'Start Here'!$K$9,""))</x:f>
      </x:c>
      <x:c r="M151" s="75" t="str">
        <x:f>IF(L151="","",IF(L151&gt;='Start Here'!$K$10,"High",IF(L151&gt;='Start Here'!$K$11,"Medium","Low")))</x:f>
      </x:c>
      <x:c r="N151" s="67"/>
      <x:c r="O151" s="70"/>
      <x:c r="P151" s="70"/>
      <x:c r="Q151" s="70"/>
      <x:c r="R151" s="72"/>
      <x:c r="S151" s="75" t="str">
        <x:f>IF(A151="","",IF(COUNTIF($A$7:$A$206,A151)&gt;1,"Duplicate ID",IF(B151="","Add created date",IF(F151="","Add stage",IF(OR(F151="Won",F151="Lost"),IF(Q151="","Add decision date",""),IF(G151="","Assign owner",IF(N151="","Missing next step",IF(O151="","Missing due date",IF(O151&lt;'Start Here'!$D$8,"Overdue",IF(L151="","Needs scoring",""))))))))))</x:f>
      </x:c>
      <x:c r="T151" s="67"/>
    </x:row>
    <x:row r="152" ht="27" customHeight="1">
      <x:c r="A152" s="67"/>
      <x:c r="B152" s="70"/>
      <x:c r="C152" s="67"/>
      <x:c r="D152" s="67"/>
      <x:c r="E152" s="67"/>
      <x:c r="F152" s="67"/>
      <x:c r="G152" s="67"/>
      <x:c r="H152" s="67"/>
      <x:c r="I152" s="67"/>
      <x:c r="J152" s="67"/>
      <x:c r="K152" s="67"/>
      <x:c r="L152" s="75" t="str">
        <x:f>IF(A152="","",IF(COUNT(I152:K152)=3,I152*'Start Here'!$K$7+J152*'Start Here'!$K$8+K152*'Start Here'!$K$9,""))</x:f>
      </x:c>
      <x:c r="M152" s="75" t="str">
        <x:f>IF(L152="","",IF(L152&gt;='Start Here'!$K$10,"High",IF(L152&gt;='Start Here'!$K$11,"Medium","Low")))</x:f>
      </x:c>
      <x:c r="N152" s="67"/>
      <x:c r="O152" s="70"/>
      <x:c r="P152" s="70"/>
      <x:c r="Q152" s="70"/>
      <x:c r="R152" s="72"/>
      <x:c r="S152" s="75" t="str">
        <x:f>IF(A152="","",IF(COUNTIF($A$7:$A$206,A152)&gt;1,"Duplicate ID",IF(B152="","Add created date",IF(F152="","Add stage",IF(OR(F152="Won",F152="Lost"),IF(Q152="","Add decision date",""),IF(G152="","Assign owner",IF(N152="","Missing next step",IF(O152="","Missing due date",IF(O152&lt;'Start Here'!$D$8,"Overdue",IF(L152="","Needs scoring",""))))))))))</x:f>
      </x:c>
      <x:c r="T152" s="67"/>
    </x:row>
    <x:row r="153" ht="27" customHeight="1">
      <x:c r="A153" s="67"/>
      <x:c r="B153" s="70"/>
      <x:c r="C153" s="67"/>
      <x:c r="D153" s="67"/>
      <x:c r="E153" s="67"/>
      <x:c r="F153" s="67"/>
      <x:c r="G153" s="67"/>
      <x:c r="H153" s="67"/>
      <x:c r="I153" s="67"/>
      <x:c r="J153" s="67"/>
      <x:c r="K153" s="67"/>
      <x:c r="L153" s="75" t="str">
        <x:f>IF(A153="","",IF(COUNT(I153:K153)=3,I153*'Start Here'!$K$7+J153*'Start Here'!$K$8+K153*'Start Here'!$K$9,""))</x:f>
      </x:c>
      <x:c r="M153" s="75" t="str">
        <x:f>IF(L153="","",IF(L153&gt;='Start Here'!$K$10,"High",IF(L153&gt;='Start Here'!$K$11,"Medium","Low")))</x:f>
      </x:c>
      <x:c r="N153" s="67"/>
      <x:c r="O153" s="70"/>
      <x:c r="P153" s="70"/>
      <x:c r="Q153" s="70"/>
      <x:c r="R153" s="72"/>
      <x:c r="S153" s="75" t="str">
        <x:f>IF(A153="","",IF(COUNTIF($A$7:$A$206,A153)&gt;1,"Duplicate ID",IF(B153="","Add created date",IF(F153="","Add stage",IF(OR(F153="Won",F153="Lost"),IF(Q153="","Add decision date",""),IF(G153="","Assign owner",IF(N153="","Missing next step",IF(O153="","Missing due date",IF(O153&lt;'Start Here'!$D$8,"Overdue",IF(L153="","Needs scoring",""))))))))))</x:f>
      </x:c>
      <x:c r="T153" s="67"/>
    </x:row>
    <x:row r="154" ht="27" customHeight="1">
      <x:c r="A154" s="67"/>
      <x:c r="B154" s="70"/>
      <x:c r="C154" s="67"/>
      <x:c r="D154" s="67"/>
      <x:c r="E154" s="67"/>
      <x:c r="F154" s="67"/>
      <x:c r="G154" s="67"/>
      <x:c r="H154" s="67"/>
      <x:c r="I154" s="67"/>
      <x:c r="J154" s="67"/>
      <x:c r="K154" s="67"/>
      <x:c r="L154" s="75" t="str">
        <x:f>IF(A154="","",IF(COUNT(I154:K154)=3,I154*'Start Here'!$K$7+J154*'Start Here'!$K$8+K154*'Start Here'!$K$9,""))</x:f>
      </x:c>
      <x:c r="M154" s="75" t="str">
        <x:f>IF(L154="","",IF(L154&gt;='Start Here'!$K$10,"High",IF(L154&gt;='Start Here'!$K$11,"Medium","Low")))</x:f>
      </x:c>
      <x:c r="N154" s="67"/>
      <x:c r="O154" s="70"/>
      <x:c r="P154" s="70"/>
      <x:c r="Q154" s="70"/>
      <x:c r="R154" s="72"/>
      <x:c r="S154" s="75" t="str">
        <x:f>IF(A154="","",IF(COUNTIF($A$7:$A$206,A154)&gt;1,"Duplicate ID",IF(B154="","Add created date",IF(F154="","Add stage",IF(OR(F154="Won",F154="Lost"),IF(Q154="","Add decision date",""),IF(G154="","Assign owner",IF(N154="","Missing next step",IF(O154="","Missing due date",IF(O154&lt;'Start Here'!$D$8,"Overdue",IF(L154="","Needs scoring",""))))))))))</x:f>
      </x:c>
      <x:c r="T154" s="67"/>
    </x:row>
    <x:row r="155" ht="27" customHeight="1">
      <x:c r="A155" s="67"/>
      <x:c r="B155" s="70"/>
      <x:c r="C155" s="67"/>
      <x:c r="D155" s="67"/>
      <x:c r="E155" s="67"/>
      <x:c r="F155" s="67"/>
      <x:c r="G155" s="67"/>
      <x:c r="H155" s="67"/>
      <x:c r="I155" s="67"/>
      <x:c r="J155" s="67"/>
      <x:c r="K155" s="67"/>
      <x:c r="L155" s="75" t="str">
        <x:f>IF(A155="","",IF(COUNT(I155:K155)=3,I155*'Start Here'!$K$7+J155*'Start Here'!$K$8+K155*'Start Here'!$K$9,""))</x:f>
      </x:c>
      <x:c r="M155" s="75" t="str">
        <x:f>IF(L155="","",IF(L155&gt;='Start Here'!$K$10,"High",IF(L155&gt;='Start Here'!$K$11,"Medium","Low")))</x:f>
      </x:c>
      <x:c r="N155" s="67"/>
      <x:c r="O155" s="70"/>
      <x:c r="P155" s="70"/>
      <x:c r="Q155" s="70"/>
      <x:c r="R155" s="72"/>
      <x:c r="S155" s="75" t="str">
        <x:f>IF(A155="","",IF(COUNTIF($A$7:$A$206,A155)&gt;1,"Duplicate ID",IF(B155="","Add created date",IF(F155="","Add stage",IF(OR(F155="Won",F155="Lost"),IF(Q155="","Add decision date",""),IF(G155="","Assign owner",IF(N155="","Missing next step",IF(O155="","Missing due date",IF(O155&lt;'Start Here'!$D$8,"Overdue",IF(L155="","Needs scoring",""))))))))))</x:f>
      </x:c>
      <x:c r="T155" s="67"/>
    </x:row>
    <x:row r="156" ht="27" customHeight="1">
      <x:c r="A156" s="67"/>
      <x:c r="B156" s="70"/>
      <x:c r="C156" s="67"/>
      <x:c r="D156" s="67"/>
      <x:c r="E156" s="67"/>
      <x:c r="F156" s="67"/>
      <x:c r="G156" s="67"/>
      <x:c r="H156" s="67"/>
      <x:c r="I156" s="67"/>
      <x:c r="J156" s="67"/>
      <x:c r="K156" s="67"/>
      <x:c r="L156" s="75" t="str">
        <x:f>IF(A156="","",IF(COUNT(I156:K156)=3,I156*'Start Here'!$K$7+J156*'Start Here'!$K$8+K156*'Start Here'!$K$9,""))</x:f>
      </x:c>
      <x:c r="M156" s="75" t="str">
        <x:f>IF(L156="","",IF(L156&gt;='Start Here'!$K$10,"High",IF(L156&gt;='Start Here'!$K$11,"Medium","Low")))</x:f>
      </x:c>
      <x:c r="N156" s="67"/>
      <x:c r="O156" s="70"/>
      <x:c r="P156" s="70"/>
      <x:c r="Q156" s="70"/>
      <x:c r="R156" s="72"/>
      <x:c r="S156" s="75" t="str">
        <x:f>IF(A156="","",IF(COUNTIF($A$7:$A$206,A156)&gt;1,"Duplicate ID",IF(B156="","Add created date",IF(F156="","Add stage",IF(OR(F156="Won",F156="Lost"),IF(Q156="","Add decision date",""),IF(G156="","Assign owner",IF(N156="","Missing next step",IF(O156="","Missing due date",IF(O156&lt;'Start Here'!$D$8,"Overdue",IF(L156="","Needs scoring",""))))))))))</x:f>
      </x:c>
      <x:c r="T156" s="67"/>
    </x:row>
    <x:row r="157" ht="27" customHeight="1">
      <x:c r="A157" s="67"/>
      <x:c r="B157" s="70"/>
      <x:c r="C157" s="67"/>
      <x:c r="D157" s="67"/>
      <x:c r="E157" s="67"/>
      <x:c r="F157" s="67"/>
      <x:c r="G157" s="67"/>
      <x:c r="H157" s="67"/>
      <x:c r="I157" s="67"/>
      <x:c r="J157" s="67"/>
      <x:c r="K157" s="67"/>
      <x:c r="L157" s="75" t="str">
        <x:f>IF(A157="","",IF(COUNT(I157:K157)=3,I157*'Start Here'!$K$7+J157*'Start Here'!$K$8+K157*'Start Here'!$K$9,""))</x:f>
      </x:c>
      <x:c r="M157" s="75" t="str">
        <x:f>IF(L157="","",IF(L157&gt;='Start Here'!$K$10,"High",IF(L157&gt;='Start Here'!$K$11,"Medium","Low")))</x:f>
      </x:c>
      <x:c r="N157" s="67"/>
      <x:c r="O157" s="70"/>
      <x:c r="P157" s="70"/>
      <x:c r="Q157" s="70"/>
      <x:c r="R157" s="72"/>
      <x:c r="S157" s="75" t="str">
        <x:f>IF(A157="","",IF(COUNTIF($A$7:$A$206,A157)&gt;1,"Duplicate ID",IF(B157="","Add created date",IF(F157="","Add stage",IF(OR(F157="Won",F157="Lost"),IF(Q157="","Add decision date",""),IF(G157="","Assign owner",IF(N157="","Missing next step",IF(O157="","Missing due date",IF(O157&lt;'Start Here'!$D$8,"Overdue",IF(L157="","Needs scoring",""))))))))))</x:f>
      </x:c>
      <x:c r="T157" s="67"/>
    </x:row>
    <x:row r="158" ht="27" customHeight="1">
      <x:c r="A158" s="67"/>
      <x:c r="B158" s="70"/>
      <x:c r="C158" s="67"/>
      <x:c r="D158" s="67"/>
      <x:c r="E158" s="67"/>
      <x:c r="F158" s="67"/>
      <x:c r="G158" s="67"/>
      <x:c r="H158" s="67"/>
      <x:c r="I158" s="67"/>
      <x:c r="J158" s="67"/>
      <x:c r="K158" s="67"/>
      <x:c r="L158" s="75" t="str">
        <x:f>IF(A158="","",IF(COUNT(I158:K158)=3,I158*'Start Here'!$K$7+J158*'Start Here'!$K$8+K158*'Start Here'!$K$9,""))</x:f>
      </x:c>
      <x:c r="M158" s="75" t="str">
        <x:f>IF(L158="","",IF(L158&gt;='Start Here'!$K$10,"High",IF(L158&gt;='Start Here'!$K$11,"Medium","Low")))</x:f>
      </x:c>
      <x:c r="N158" s="67"/>
      <x:c r="O158" s="70"/>
      <x:c r="P158" s="70"/>
      <x:c r="Q158" s="70"/>
      <x:c r="R158" s="72"/>
      <x:c r="S158" s="75" t="str">
        <x:f>IF(A158="","",IF(COUNTIF($A$7:$A$206,A158)&gt;1,"Duplicate ID",IF(B158="","Add created date",IF(F158="","Add stage",IF(OR(F158="Won",F158="Lost"),IF(Q158="","Add decision date",""),IF(G158="","Assign owner",IF(N158="","Missing next step",IF(O158="","Missing due date",IF(O158&lt;'Start Here'!$D$8,"Overdue",IF(L158="","Needs scoring",""))))))))))</x:f>
      </x:c>
      <x:c r="T158" s="67"/>
    </x:row>
    <x:row r="159" ht="27" customHeight="1">
      <x:c r="A159" s="67"/>
      <x:c r="B159" s="70"/>
      <x:c r="C159" s="67"/>
      <x:c r="D159" s="67"/>
      <x:c r="E159" s="67"/>
      <x:c r="F159" s="67"/>
      <x:c r="G159" s="67"/>
      <x:c r="H159" s="67"/>
      <x:c r="I159" s="67"/>
      <x:c r="J159" s="67"/>
      <x:c r="K159" s="67"/>
      <x:c r="L159" s="75" t="str">
        <x:f>IF(A159="","",IF(COUNT(I159:K159)=3,I159*'Start Here'!$K$7+J159*'Start Here'!$K$8+K159*'Start Here'!$K$9,""))</x:f>
      </x:c>
      <x:c r="M159" s="75" t="str">
        <x:f>IF(L159="","",IF(L159&gt;='Start Here'!$K$10,"High",IF(L159&gt;='Start Here'!$K$11,"Medium","Low")))</x:f>
      </x:c>
      <x:c r="N159" s="67"/>
      <x:c r="O159" s="70"/>
      <x:c r="P159" s="70"/>
      <x:c r="Q159" s="70"/>
      <x:c r="R159" s="72"/>
      <x:c r="S159" s="75" t="str">
        <x:f>IF(A159="","",IF(COUNTIF($A$7:$A$206,A159)&gt;1,"Duplicate ID",IF(B159="","Add created date",IF(F159="","Add stage",IF(OR(F159="Won",F159="Lost"),IF(Q159="","Add decision date",""),IF(G159="","Assign owner",IF(N159="","Missing next step",IF(O159="","Missing due date",IF(O159&lt;'Start Here'!$D$8,"Overdue",IF(L159="","Needs scoring",""))))))))))</x:f>
      </x:c>
      <x:c r="T159" s="67"/>
    </x:row>
    <x:row r="160" ht="27" customHeight="1">
      <x:c r="A160" s="67"/>
      <x:c r="B160" s="70"/>
      <x:c r="C160" s="67"/>
      <x:c r="D160" s="67"/>
      <x:c r="E160" s="67"/>
      <x:c r="F160" s="67"/>
      <x:c r="G160" s="67"/>
      <x:c r="H160" s="67"/>
      <x:c r="I160" s="67"/>
      <x:c r="J160" s="67"/>
      <x:c r="K160" s="67"/>
      <x:c r="L160" s="75" t="str">
        <x:f>IF(A160="","",IF(COUNT(I160:K160)=3,I160*'Start Here'!$K$7+J160*'Start Here'!$K$8+K160*'Start Here'!$K$9,""))</x:f>
      </x:c>
      <x:c r="M160" s="75" t="str">
        <x:f>IF(L160="","",IF(L160&gt;='Start Here'!$K$10,"High",IF(L160&gt;='Start Here'!$K$11,"Medium","Low")))</x:f>
      </x:c>
      <x:c r="N160" s="67"/>
      <x:c r="O160" s="70"/>
      <x:c r="P160" s="70"/>
      <x:c r="Q160" s="70"/>
      <x:c r="R160" s="72"/>
      <x:c r="S160" s="75" t="str">
        <x:f>IF(A160="","",IF(COUNTIF($A$7:$A$206,A160)&gt;1,"Duplicate ID",IF(B160="","Add created date",IF(F160="","Add stage",IF(OR(F160="Won",F160="Lost"),IF(Q160="","Add decision date",""),IF(G160="","Assign owner",IF(N160="","Missing next step",IF(O160="","Missing due date",IF(O160&lt;'Start Here'!$D$8,"Overdue",IF(L160="","Needs scoring",""))))))))))</x:f>
      </x:c>
      <x:c r="T160" s="67"/>
    </x:row>
    <x:row r="161" ht="27" customHeight="1">
      <x:c r="A161" s="67"/>
      <x:c r="B161" s="70"/>
      <x:c r="C161" s="67"/>
      <x:c r="D161" s="67"/>
      <x:c r="E161" s="67"/>
      <x:c r="F161" s="67"/>
      <x:c r="G161" s="67"/>
      <x:c r="H161" s="67"/>
      <x:c r="I161" s="67"/>
      <x:c r="J161" s="67"/>
      <x:c r="K161" s="67"/>
      <x:c r="L161" s="75" t="str">
        <x:f>IF(A161="","",IF(COUNT(I161:K161)=3,I161*'Start Here'!$K$7+J161*'Start Here'!$K$8+K161*'Start Here'!$K$9,""))</x:f>
      </x:c>
      <x:c r="M161" s="75" t="str">
        <x:f>IF(L161="","",IF(L161&gt;='Start Here'!$K$10,"High",IF(L161&gt;='Start Here'!$K$11,"Medium","Low")))</x:f>
      </x:c>
      <x:c r="N161" s="67"/>
      <x:c r="O161" s="70"/>
      <x:c r="P161" s="70"/>
      <x:c r="Q161" s="70"/>
      <x:c r="R161" s="72"/>
      <x:c r="S161" s="75" t="str">
        <x:f>IF(A161="","",IF(COUNTIF($A$7:$A$206,A161)&gt;1,"Duplicate ID",IF(B161="","Add created date",IF(F161="","Add stage",IF(OR(F161="Won",F161="Lost"),IF(Q161="","Add decision date",""),IF(G161="","Assign owner",IF(N161="","Missing next step",IF(O161="","Missing due date",IF(O161&lt;'Start Here'!$D$8,"Overdue",IF(L161="","Needs scoring",""))))))))))</x:f>
      </x:c>
      <x:c r="T161" s="67"/>
    </x:row>
    <x:row r="162" ht="27" customHeight="1">
      <x:c r="A162" s="67"/>
      <x:c r="B162" s="70"/>
      <x:c r="C162" s="67"/>
      <x:c r="D162" s="67"/>
      <x:c r="E162" s="67"/>
      <x:c r="F162" s="67"/>
      <x:c r="G162" s="67"/>
      <x:c r="H162" s="67"/>
      <x:c r="I162" s="67"/>
      <x:c r="J162" s="67"/>
      <x:c r="K162" s="67"/>
      <x:c r="L162" s="75" t="str">
        <x:f>IF(A162="","",IF(COUNT(I162:K162)=3,I162*'Start Here'!$K$7+J162*'Start Here'!$K$8+K162*'Start Here'!$K$9,""))</x:f>
      </x:c>
      <x:c r="M162" s="75" t="str">
        <x:f>IF(L162="","",IF(L162&gt;='Start Here'!$K$10,"High",IF(L162&gt;='Start Here'!$K$11,"Medium","Low")))</x:f>
      </x:c>
      <x:c r="N162" s="67"/>
      <x:c r="O162" s="70"/>
      <x:c r="P162" s="70"/>
      <x:c r="Q162" s="70"/>
      <x:c r="R162" s="72"/>
      <x:c r="S162" s="75" t="str">
        <x:f>IF(A162="","",IF(COUNTIF($A$7:$A$206,A162)&gt;1,"Duplicate ID",IF(B162="","Add created date",IF(F162="","Add stage",IF(OR(F162="Won",F162="Lost"),IF(Q162="","Add decision date",""),IF(G162="","Assign owner",IF(N162="","Missing next step",IF(O162="","Missing due date",IF(O162&lt;'Start Here'!$D$8,"Overdue",IF(L162="","Needs scoring",""))))))))))</x:f>
      </x:c>
      <x:c r="T162" s="67"/>
    </x:row>
    <x:row r="163" ht="27" customHeight="1">
      <x:c r="A163" s="67"/>
      <x:c r="B163" s="70"/>
      <x:c r="C163" s="67"/>
      <x:c r="D163" s="67"/>
      <x:c r="E163" s="67"/>
      <x:c r="F163" s="67"/>
      <x:c r="G163" s="67"/>
      <x:c r="H163" s="67"/>
      <x:c r="I163" s="67"/>
      <x:c r="J163" s="67"/>
      <x:c r="K163" s="67"/>
      <x:c r="L163" s="75" t="str">
        <x:f>IF(A163="","",IF(COUNT(I163:K163)=3,I163*'Start Here'!$K$7+J163*'Start Here'!$K$8+K163*'Start Here'!$K$9,""))</x:f>
      </x:c>
      <x:c r="M163" s="75" t="str">
        <x:f>IF(L163="","",IF(L163&gt;='Start Here'!$K$10,"High",IF(L163&gt;='Start Here'!$K$11,"Medium","Low")))</x:f>
      </x:c>
      <x:c r="N163" s="67"/>
      <x:c r="O163" s="70"/>
      <x:c r="P163" s="70"/>
      <x:c r="Q163" s="70"/>
      <x:c r="R163" s="72"/>
      <x:c r="S163" s="75" t="str">
        <x:f>IF(A163="","",IF(COUNTIF($A$7:$A$206,A163)&gt;1,"Duplicate ID",IF(B163="","Add created date",IF(F163="","Add stage",IF(OR(F163="Won",F163="Lost"),IF(Q163="","Add decision date",""),IF(G163="","Assign owner",IF(N163="","Missing next step",IF(O163="","Missing due date",IF(O163&lt;'Start Here'!$D$8,"Overdue",IF(L163="","Needs scoring",""))))))))))</x:f>
      </x:c>
      <x:c r="T163" s="67"/>
    </x:row>
    <x:row r="164" ht="27" customHeight="1">
      <x:c r="A164" s="67"/>
      <x:c r="B164" s="70"/>
      <x:c r="C164" s="67"/>
      <x:c r="D164" s="67"/>
      <x:c r="E164" s="67"/>
      <x:c r="F164" s="67"/>
      <x:c r="G164" s="67"/>
      <x:c r="H164" s="67"/>
      <x:c r="I164" s="67"/>
      <x:c r="J164" s="67"/>
      <x:c r="K164" s="67"/>
      <x:c r="L164" s="75" t="str">
        <x:f>IF(A164="","",IF(COUNT(I164:K164)=3,I164*'Start Here'!$K$7+J164*'Start Here'!$K$8+K164*'Start Here'!$K$9,""))</x:f>
      </x:c>
      <x:c r="M164" s="75" t="str">
        <x:f>IF(L164="","",IF(L164&gt;='Start Here'!$K$10,"High",IF(L164&gt;='Start Here'!$K$11,"Medium","Low")))</x:f>
      </x:c>
      <x:c r="N164" s="67"/>
      <x:c r="O164" s="70"/>
      <x:c r="P164" s="70"/>
      <x:c r="Q164" s="70"/>
      <x:c r="R164" s="72"/>
      <x:c r="S164" s="75" t="str">
        <x:f>IF(A164="","",IF(COUNTIF($A$7:$A$206,A164)&gt;1,"Duplicate ID",IF(B164="","Add created date",IF(F164="","Add stage",IF(OR(F164="Won",F164="Lost"),IF(Q164="","Add decision date",""),IF(G164="","Assign owner",IF(N164="","Missing next step",IF(O164="","Missing due date",IF(O164&lt;'Start Here'!$D$8,"Overdue",IF(L164="","Needs scoring",""))))))))))</x:f>
      </x:c>
      <x:c r="T164" s="67"/>
    </x:row>
    <x:row r="165" ht="27" customHeight="1">
      <x:c r="A165" s="67"/>
      <x:c r="B165" s="70"/>
      <x:c r="C165" s="67"/>
      <x:c r="D165" s="67"/>
      <x:c r="E165" s="67"/>
      <x:c r="F165" s="67"/>
      <x:c r="G165" s="67"/>
      <x:c r="H165" s="67"/>
      <x:c r="I165" s="67"/>
      <x:c r="J165" s="67"/>
      <x:c r="K165" s="67"/>
      <x:c r="L165" s="75" t="str">
        <x:f>IF(A165="","",IF(COUNT(I165:K165)=3,I165*'Start Here'!$K$7+J165*'Start Here'!$K$8+K165*'Start Here'!$K$9,""))</x:f>
      </x:c>
      <x:c r="M165" s="75" t="str">
        <x:f>IF(L165="","",IF(L165&gt;='Start Here'!$K$10,"High",IF(L165&gt;='Start Here'!$K$11,"Medium","Low")))</x:f>
      </x:c>
      <x:c r="N165" s="67"/>
      <x:c r="O165" s="70"/>
      <x:c r="P165" s="70"/>
      <x:c r="Q165" s="70"/>
      <x:c r="R165" s="72"/>
      <x:c r="S165" s="75" t="str">
        <x:f>IF(A165="","",IF(COUNTIF($A$7:$A$206,A165)&gt;1,"Duplicate ID",IF(B165="","Add created date",IF(F165="","Add stage",IF(OR(F165="Won",F165="Lost"),IF(Q165="","Add decision date",""),IF(G165="","Assign owner",IF(N165="","Missing next step",IF(O165="","Missing due date",IF(O165&lt;'Start Here'!$D$8,"Overdue",IF(L165="","Needs scoring",""))))))))))</x:f>
      </x:c>
      <x:c r="T165" s="67"/>
    </x:row>
    <x:row r="166" ht="27" customHeight="1">
      <x:c r="A166" s="67"/>
      <x:c r="B166" s="70"/>
      <x:c r="C166" s="67"/>
      <x:c r="D166" s="67"/>
      <x:c r="E166" s="67"/>
      <x:c r="F166" s="67"/>
      <x:c r="G166" s="67"/>
      <x:c r="H166" s="67"/>
      <x:c r="I166" s="67"/>
      <x:c r="J166" s="67"/>
      <x:c r="K166" s="67"/>
      <x:c r="L166" s="75" t="str">
        <x:f>IF(A166="","",IF(COUNT(I166:K166)=3,I166*'Start Here'!$K$7+J166*'Start Here'!$K$8+K166*'Start Here'!$K$9,""))</x:f>
      </x:c>
      <x:c r="M166" s="75" t="str">
        <x:f>IF(L166="","",IF(L166&gt;='Start Here'!$K$10,"High",IF(L166&gt;='Start Here'!$K$11,"Medium","Low")))</x:f>
      </x:c>
      <x:c r="N166" s="67"/>
      <x:c r="O166" s="70"/>
      <x:c r="P166" s="70"/>
      <x:c r="Q166" s="70"/>
      <x:c r="R166" s="72"/>
      <x:c r="S166" s="75" t="str">
        <x:f>IF(A166="","",IF(COUNTIF($A$7:$A$206,A166)&gt;1,"Duplicate ID",IF(B166="","Add created date",IF(F166="","Add stage",IF(OR(F166="Won",F166="Lost"),IF(Q166="","Add decision date",""),IF(G166="","Assign owner",IF(N166="","Missing next step",IF(O166="","Missing due date",IF(O166&lt;'Start Here'!$D$8,"Overdue",IF(L166="","Needs scoring",""))))))))))</x:f>
      </x:c>
      <x:c r="T166" s="67"/>
    </x:row>
    <x:row r="167" ht="27" customHeight="1">
      <x:c r="A167" s="67"/>
      <x:c r="B167" s="70"/>
      <x:c r="C167" s="67"/>
      <x:c r="D167" s="67"/>
      <x:c r="E167" s="67"/>
      <x:c r="F167" s="67"/>
      <x:c r="G167" s="67"/>
      <x:c r="H167" s="67"/>
      <x:c r="I167" s="67"/>
      <x:c r="J167" s="67"/>
      <x:c r="K167" s="67"/>
      <x:c r="L167" s="75" t="str">
        <x:f>IF(A167="","",IF(COUNT(I167:K167)=3,I167*'Start Here'!$K$7+J167*'Start Here'!$K$8+K167*'Start Here'!$K$9,""))</x:f>
      </x:c>
      <x:c r="M167" s="75" t="str">
        <x:f>IF(L167="","",IF(L167&gt;='Start Here'!$K$10,"High",IF(L167&gt;='Start Here'!$K$11,"Medium","Low")))</x:f>
      </x:c>
      <x:c r="N167" s="67"/>
      <x:c r="O167" s="70"/>
      <x:c r="P167" s="70"/>
      <x:c r="Q167" s="70"/>
      <x:c r="R167" s="72"/>
      <x:c r="S167" s="75" t="str">
        <x:f>IF(A167="","",IF(COUNTIF($A$7:$A$206,A167)&gt;1,"Duplicate ID",IF(B167="","Add created date",IF(F167="","Add stage",IF(OR(F167="Won",F167="Lost"),IF(Q167="","Add decision date",""),IF(G167="","Assign owner",IF(N167="","Missing next step",IF(O167="","Missing due date",IF(O167&lt;'Start Here'!$D$8,"Overdue",IF(L167="","Needs scoring",""))))))))))</x:f>
      </x:c>
      <x:c r="T167" s="67"/>
    </x:row>
    <x:row r="168" ht="27" customHeight="1">
      <x:c r="A168" s="67"/>
      <x:c r="B168" s="70"/>
      <x:c r="C168" s="67"/>
      <x:c r="D168" s="67"/>
      <x:c r="E168" s="67"/>
      <x:c r="F168" s="67"/>
      <x:c r="G168" s="67"/>
      <x:c r="H168" s="67"/>
      <x:c r="I168" s="67"/>
      <x:c r="J168" s="67"/>
      <x:c r="K168" s="67"/>
      <x:c r="L168" s="75" t="str">
        <x:f>IF(A168="","",IF(COUNT(I168:K168)=3,I168*'Start Here'!$K$7+J168*'Start Here'!$K$8+K168*'Start Here'!$K$9,""))</x:f>
      </x:c>
      <x:c r="M168" s="75" t="str">
        <x:f>IF(L168="","",IF(L168&gt;='Start Here'!$K$10,"High",IF(L168&gt;='Start Here'!$K$11,"Medium","Low")))</x:f>
      </x:c>
      <x:c r="N168" s="67"/>
      <x:c r="O168" s="70"/>
      <x:c r="P168" s="70"/>
      <x:c r="Q168" s="70"/>
      <x:c r="R168" s="72"/>
      <x:c r="S168" s="75" t="str">
        <x:f>IF(A168="","",IF(COUNTIF($A$7:$A$206,A168)&gt;1,"Duplicate ID",IF(B168="","Add created date",IF(F168="","Add stage",IF(OR(F168="Won",F168="Lost"),IF(Q168="","Add decision date",""),IF(G168="","Assign owner",IF(N168="","Missing next step",IF(O168="","Missing due date",IF(O168&lt;'Start Here'!$D$8,"Overdue",IF(L168="","Needs scoring",""))))))))))</x:f>
      </x:c>
      <x:c r="T168" s="67"/>
    </x:row>
    <x:row r="169" ht="27" customHeight="1">
      <x:c r="A169" s="67"/>
      <x:c r="B169" s="70"/>
      <x:c r="C169" s="67"/>
      <x:c r="D169" s="67"/>
      <x:c r="E169" s="67"/>
      <x:c r="F169" s="67"/>
      <x:c r="G169" s="67"/>
      <x:c r="H169" s="67"/>
      <x:c r="I169" s="67"/>
      <x:c r="J169" s="67"/>
      <x:c r="K169" s="67"/>
      <x:c r="L169" s="75" t="str">
        <x:f>IF(A169="","",IF(COUNT(I169:K169)=3,I169*'Start Here'!$K$7+J169*'Start Here'!$K$8+K169*'Start Here'!$K$9,""))</x:f>
      </x:c>
      <x:c r="M169" s="75" t="str">
        <x:f>IF(L169="","",IF(L169&gt;='Start Here'!$K$10,"High",IF(L169&gt;='Start Here'!$K$11,"Medium","Low")))</x:f>
      </x:c>
      <x:c r="N169" s="67"/>
      <x:c r="O169" s="70"/>
      <x:c r="P169" s="70"/>
      <x:c r="Q169" s="70"/>
      <x:c r="R169" s="72"/>
      <x:c r="S169" s="75" t="str">
        <x:f>IF(A169="","",IF(COUNTIF($A$7:$A$206,A169)&gt;1,"Duplicate ID",IF(B169="","Add created date",IF(F169="","Add stage",IF(OR(F169="Won",F169="Lost"),IF(Q169="","Add decision date",""),IF(G169="","Assign owner",IF(N169="","Missing next step",IF(O169="","Missing due date",IF(O169&lt;'Start Here'!$D$8,"Overdue",IF(L169="","Needs scoring",""))))))))))</x:f>
      </x:c>
      <x:c r="T169" s="67"/>
    </x:row>
    <x:row r="170" ht="27" customHeight="1">
      <x:c r="A170" s="67"/>
      <x:c r="B170" s="70"/>
      <x:c r="C170" s="67"/>
      <x:c r="D170" s="67"/>
      <x:c r="E170" s="67"/>
      <x:c r="F170" s="67"/>
      <x:c r="G170" s="67"/>
      <x:c r="H170" s="67"/>
      <x:c r="I170" s="67"/>
      <x:c r="J170" s="67"/>
      <x:c r="K170" s="67"/>
      <x:c r="L170" s="75" t="str">
        <x:f>IF(A170="","",IF(COUNT(I170:K170)=3,I170*'Start Here'!$K$7+J170*'Start Here'!$K$8+K170*'Start Here'!$K$9,""))</x:f>
      </x:c>
      <x:c r="M170" s="75" t="str">
        <x:f>IF(L170="","",IF(L170&gt;='Start Here'!$K$10,"High",IF(L170&gt;='Start Here'!$K$11,"Medium","Low")))</x:f>
      </x:c>
      <x:c r="N170" s="67"/>
      <x:c r="O170" s="70"/>
      <x:c r="P170" s="70"/>
      <x:c r="Q170" s="70"/>
      <x:c r="R170" s="72"/>
      <x:c r="S170" s="75" t="str">
        <x:f>IF(A170="","",IF(COUNTIF($A$7:$A$206,A170)&gt;1,"Duplicate ID",IF(B170="","Add created date",IF(F170="","Add stage",IF(OR(F170="Won",F170="Lost"),IF(Q170="","Add decision date",""),IF(G170="","Assign owner",IF(N170="","Missing next step",IF(O170="","Missing due date",IF(O170&lt;'Start Here'!$D$8,"Overdue",IF(L170="","Needs scoring",""))))))))))</x:f>
      </x:c>
      <x:c r="T170" s="67"/>
    </x:row>
    <x:row r="171" ht="27" customHeight="1">
      <x:c r="A171" s="67"/>
      <x:c r="B171" s="70"/>
      <x:c r="C171" s="67"/>
      <x:c r="D171" s="67"/>
      <x:c r="E171" s="67"/>
      <x:c r="F171" s="67"/>
      <x:c r="G171" s="67"/>
      <x:c r="H171" s="67"/>
      <x:c r="I171" s="67"/>
      <x:c r="J171" s="67"/>
      <x:c r="K171" s="67"/>
      <x:c r="L171" s="75" t="str">
        <x:f>IF(A171="","",IF(COUNT(I171:K171)=3,I171*'Start Here'!$K$7+J171*'Start Here'!$K$8+K171*'Start Here'!$K$9,""))</x:f>
      </x:c>
      <x:c r="M171" s="75" t="str">
        <x:f>IF(L171="","",IF(L171&gt;='Start Here'!$K$10,"High",IF(L171&gt;='Start Here'!$K$11,"Medium","Low")))</x:f>
      </x:c>
      <x:c r="N171" s="67"/>
      <x:c r="O171" s="70"/>
      <x:c r="P171" s="70"/>
      <x:c r="Q171" s="70"/>
      <x:c r="R171" s="72"/>
      <x:c r="S171" s="75" t="str">
        <x:f>IF(A171="","",IF(COUNTIF($A$7:$A$206,A171)&gt;1,"Duplicate ID",IF(B171="","Add created date",IF(F171="","Add stage",IF(OR(F171="Won",F171="Lost"),IF(Q171="","Add decision date",""),IF(G171="","Assign owner",IF(N171="","Missing next step",IF(O171="","Missing due date",IF(O171&lt;'Start Here'!$D$8,"Overdue",IF(L171="","Needs scoring",""))))))))))</x:f>
      </x:c>
      <x:c r="T171" s="67"/>
    </x:row>
    <x:row r="172" ht="27" customHeight="1">
      <x:c r="A172" s="67"/>
      <x:c r="B172" s="70"/>
      <x:c r="C172" s="67"/>
      <x:c r="D172" s="67"/>
      <x:c r="E172" s="67"/>
      <x:c r="F172" s="67"/>
      <x:c r="G172" s="67"/>
      <x:c r="H172" s="67"/>
      <x:c r="I172" s="67"/>
      <x:c r="J172" s="67"/>
      <x:c r="K172" s="67"/>
      <x:c r="L172" s="75" t="str">
        <x:f>IF(A172="","",IF(COUNT(I172:K172)=3,I172*'Start Here'!$K$7+J172*'Start Here'!$K$8+K172*'Start Here'!$K$9,""))</x:f>
      </x:c>
      <x:c r="M172" s="75" t="str">
        <x:f>IF(L172="","",IF(L172&gt;='Start Here'!$K$10,"High",IF(L172&gt;='Start Here'!$K$11,"Medium","Low")))</x:f>
      </x:c>
      <x:c r="N172" s="67"/>
      <x:c r="O172" s="70"/>
      <x:c r="P172" s="70"/>
      <x:c r="Q172" s="70"/>
      <x:c r="R172" s="72"/>
      <x:c r="S172" s="75" t="str">
        <x:f>IF(A172="","",IF(COUNTIF($A$7:$A$206,A172)&gt;1,"Duplicate ID",IF(B172="","Add created date",IF(F172="","Add stage",IF(OR(F172="Won",F172="Lost"),IF(Q172="","Add decision date",""),IF(G172="","Assign owner",IF(N172="","Missing next step",IF(O172="","Missing due date",IF(O172&lt;'Start Here'!$D$8,"Overdue",IF(L172="","Needs scoring",""))))))))))</x:f>
      </x:c>
      <x:c r="T172" s="67"/>
    </x:row>
    <x:row r="173" ht="27" customHeight="1">
      <x:c r="A173" s="67"/>
      <x:c r="B173" s="70"/>
      <x:c r="C173" s="67"/>
      <x:c r="D173" s="67"/>
      <x:c r="E173" s="67"/>
      <x:c r="F173" s="67"/>
      <x:c r="G173" s="67"/>
      <x:c r="H173" s="67"/>
      <x:c r="I173" s="67"/>
      <x:c r="J173" s="67"/>
      <x:c r="K173" s="67"/>
      <x:c r="L173" s="75" t="str">
        <x:f>IF(A173="","",IF(COUNT(I173:K173)=3,I173*'Start Here'!$K$7+J173*'Start Here'!$K$8+K173*'Start Here'!$K$9,""))</x:f>
      </x:c>
      <x:c r="M173" s="75" t="str">
        <x:f>IF(L173="","",IF(L173&gt;='Start Here'!$K$10,"High",IF(L173&gt;='Start Here'!$K$11,"Medium","Low")))</x:f>
      </x:c>
      <x:c r="N173" s="67"/>
      <x:c r="O173" s="70"/>
      <x:c r="P173" s="70"/>
      <x:c r="Q173" s="70"/>
      <x:c r="R173" s="72"/>
      <x:c r="S173" s="75" t="str">
        <x:f>IF(A173="","",IF(COUNTIF($A$7:$A$206,A173)&gt;1,"Duplicate ID",IF(B173="","Add created date",IF(F173="","Add stage",IF(OR(F173="Won",F173="Lost"),IF(Q173="","Add decision date",""),IF(G173="","Assign owner",IF(N173="","Missing next step",IF(O173="","Missing due date",IF(O173&lt;'Start Here'!$D$8,"Overdue",IF(L173="","Needs scoring",""))))))))))</x:f>
      </x:c>
      <x:c r="T173" s="67"/>
    </x:row>
    <x:row r="174" ht="27" customHeight="1">
      <x:c r="A174" s="67"/>
      <x:c r="B174" s="70"/>
      <x:c r="C174" s="67"/>
      <x:c r="D174" s="67"/>
      <x:c r="E174" s="67"/>
      <x:c r="F174" s="67"/>
      <x:c r="G174" s="67"/>
      <x:c r="H174" s="67"/>
      <x:c r="I174" s="67"/>
      <x:c r="J174" s="67"/>
      <x:c r="K174" s="67"/>
      <x:c r="L174" s="75" t="str">
        <x:f>IF(A174="","",IF(COUNT(I174:K174)=3,I174*'Start Here'!$K$7+J174*'Start Here'!$K$8+K174*'Start Here'!$K$9,""))</x:f>
      </x:c>
      <x:c r="M174" s="75" t="str">
        <x:f>IF(L174="","",IF(L174&gt;='Start Here'!$K$10,"High",IF(L174&gt;='Start Here'!$K$11,"Medium","Low")))</x:f>
      </x:c>
      <x:c r="N174" s="67"/>
      <x:c r="O174" s="70"/>
      <x:c r="P174" s="70"/>
      <x:c r="Q174" s="70"/>
      <x:c r="R174" s="72"/>
      <x:c r="S174" s="75" t="str">
        <x:f>IF(A174="","",IF(COUNTIF($A$7:$A$206,A174)&gt;1,"Duplicate ID",IF(B174="","Add created date",IF(F174="","Add stage",IF(OR(F174="Won",F174="Lost"),IF(Q174="","Add decision date",""),IF(G174="","Assign owner",IF(N174="","Missing next step",IF(O174="","Missing due date",IF(O174&lt;'Start Here'!$D$8,"Overdue",IF(L174="","Needs scoring",""))))))))))</x:f>
      </x:c>
      <x:c r="T174" s="67"/>
    </x:row>
    <x:row r="175" ht="27" customHeight="1">
      <x:c r="A175" s="67"/>
      <x:c r="B175" s="70"/>
      <x:c r="C175" s="67"/>
      <x:c r="D175" s="67"/>
      <x:c r="E175" s="67"/>
      <x:c r="F175" s="67"/>
      <x:c r="G175" s="67"/>
      <x:c r="H175" s="67"/>
      <x:c r="I175" s="67"/>
      <x:c r="J175" s="67"/>
      <x:c r="K175" s="67"/>
      <x:c r="L175" s="75" t="str">
        <x:f>IF(A175="","",IF(COUNT(I175:K175)=3,I175*'Start Here'!$K$7+J175*'Start Here'!$K$8+K175*'Start Here'!$K$9,""))</x:f>
      </x:c>
      <x:c r="M175" s="75" t="str">
        <x:f>IF(L175="","",IF(L175&gt;='Start Here'!$K$10,"High",IF(L175&gt;='Start Here'!$K$11,"Medium","Low")))</x:f>
      </x:c>
      <x:c r="N175" s="67"/>
      <x:c r="O175" s="70"/>
      <x:c r="P175" s="70"/>
      <x:c r="Q175" s="70"/>
      <x:c r="R175" s="72"/>
      <x:c r="S175" s="75" t="str">
        <x:f>IF(A175="","",IF(COUNTIF($A$7:$A$206,A175)&gt;1,"Duplicate ID",IF(B175="","Add created date",IF(F175="","Add stage",IF(OR(F175="Won",F175="Lost"),IF(Q175="","Add decision date",""),IF(G175="","Assign owner",IF(N175="","Missing next step",IF(O175="","Missing due date",IF(O175&lt;'Start Here'!$D$8,"Overdue",IF(L175="","Needs scoring",""))))))))))</x:f>
      </x:c>
      <x:c r="T175" s="67"/>
    </x:row>
    <x:row r="176" ht="27" customHeight="1">
      <x:c r="A176" s="67"/>
      <x:c r="B176" s="70"/>
      <x:c r="C176" s="67"/>
      <x:c r="D176" s="67"/>
      <x:c r="E176" s="67"/>
      <x:c r="F176" s="67"/>
      <x:c r="G176" s="67"/>
      <x:c r="H176" s="67"/>
      <x:c r="I176" s="67"/>
      <x:c r="J176" s="67"/>
      <x:c r="K176" s="67"/>
      <x:c r="L176" s="75" t="str">
        <x:f>IF(A176="","",IF(COUNT(I176:K176)=3,I176*'Start Here'!$K$7+J176*'Start Here'!$K$8+K176*'Start Here'!$K$9,""))</x:f>
      </x:c>
      <x:c r="M176" s="75" t="str">
        <x:f>IF(L176="","",IF(L176&gt;='Start Here'!$K$10,"High",IF(L176&gt;='Start Here'!$K$11,"Medium","Low")))</x:f>
      </x:c>
      <x:c r="N176" s="67"/>
      <x:c r="O176" s="70"/>
      <x:c r="P176" s="70"/>
      <x:c r="Q176" s="70"/>
      <x:c r="R176" s="72"/>
      <x:c r="S176" s="75" t="str">
        <x:f>IF(A176="","",IF(COUNTIF($A$7:$A$206,A176)&gt;1,"Duplicate ID",IF(B176="","Add created date",IF(F176="","Add stage",IF(OR(F176="Won",F176="Lost"),IF(Q176="","Add decision date",""),IF(G176="","Assign owner",IF(N176="","Missing next step",IF(O176="","Missing due date",IF(O176&lt;'Start Here'!$D$8,"Overdue",IF(L176="","Needs scoring",""))))))))))</x:f>
      </x:c>
      <x:c r="T176" s="67"/>
    </x:row>
    <x:row r="177" ht="27" customHeight="1">
      <x:c r="A177" s="67"/>
      <x:c r="B177" s="70"/>
      <x:c r="C177" s="67"/>
      <x:c r="D177" s="67"/>
      <x:c r="E177" s="67"/>
      <x:c r="F177" s="67"/>
      <x:c r="G177" s="67"/>
      <x:c r="H177" s="67"/>
      <x:c r="I177" s="67"/>
      <x:c r="J177" s="67"/>
      <x:c r="K177" s="67"/>
      <x:c r="L177" s="75" t="str">
        <x:f>IF(A177="","",IF(COUNT(I177:K177)=3,I177*'Start Here'!$K$7+J177*'Start Here'!$K$8+K177*'Start Here'!$K$9,""))</x:f>
      </x:c>
      <x:c r="M177" s="75" t="str">
        <x:f>IF(L177="","",IF(L177&gt;='Start Here'!$K$10,"High",IF(L177&gt;='Start Here'!$K$11,"Medium","Low")))</x:f>
      </x:c>
      <x:c r="N177" s="67"/>
      <x:c r="O177" s="70"/>
      <x:c r="P177" s="70"/>
      <x:c r="Q177" s="70"/>
      <x:c r="R177" s="72"/>
      <x:c r="S177" s="75" t="str">
        <x:f>IF(A177="","",IF(COUNTIF($A$7:$A$206,A177)&gt;1,"Duplicate ID",IF(B177="","Add created date",IF(F177="","Add stage",IF(OR(F177="Won",F177="Lost"),IF(Q177="","Add decision date",""),IF(G177="","Assign owner",IF(N177="","Missing next step",IF(O177="","Missing due date",IF(O177&lt;'Start Here'!$D$8,"Overdue",IF(L177="","Needs scoring",""))))))))))</x:f>
      </x:c>
      <x:c r="T177" s="67"/>
    </x:row>
    <x:row r="178" ht="27" customHeight="1">
      <x:c r="A178" s="67"/>
      <x:c r="B178" s="70"/>
      <x:c r="C178" s="67"/>
      <x:c r="D178" s="67"/>
      <x:c r="E178" s="67"/>
      <x:c r="F178" s="67"/>
      <x:c r="G178" s="67"/>
      <x:c r="H178" s="67"/>
      <x:c r="I178" s="67"/>
      <x:c r="J178" s="67"/>
      <x:c r="K178" s="67"/>
      <x:c r="L178" s="75" t="str">
        <x:f>IF(A178="","",IF(COUNT(I178:K178)=3,I178*'Start Here'!$K$7+J178*'Start Here'!$K$8+K178*'Start Here'!$K$9,""))</x:f>
      </x:c>
      <x:c r="M178" s="75" t="str">
        <x:f>IF(L178="","",IF(L178&gt;='Start Here'!$K$10,"High",IF(L178&gt;='Start Here'!$K$11,"Medium","Low")))</x:f>
      </x:c>
      <x:c r="N178" s="67"/>
      <x:c r="O178" s="70"/>
      <x:c r="P178" s="70"/>
      <x:c r="Q178" s="70"/>
      <x:c r="R178" s="72"/>
      <x:c r="S178" s="75" t="str">
        <x:f>IF(A178="","",IF(COUNTIF($A$7:$A$206,A178)&gt;1,"Duplicate ID",IF(B178="","Add created date",IF(F178="","Add stage",IF(OR(F178="Won",F178="Lost"),IF(Q178="","Add decision date",""),IF(G178="","Assign owner",IF(N178="","Missing next step",IF(O178="","Missing due date",IF(O178&lt;'Start Here'!$D$8,"Overdue",IF(L178="","Needs scoring",""))))))))))</x:f>
      </x:c>
      <x:c r="T178" s="67"/>
    </x:row>
    <x:row r="179" ht="27" customHeight="1">
      <x:c r="A179" s="67"/>
      <x:c r="B179" s="70"/>
      <x:c r="C179" s="67"/>
      <x:c r="D179" s="67"/>
      <x:c r="E179" s="67"/>
      <x:c r="F179" s="67"/>
      <x:c r="G179" s="67"/>
      <x:c r="H179" s="67"/>
      <x:c r="I179" s="67"/>
      <x:c r="J179" s="67"/>
      <x:c r="K179" s="67"/>
      <x:c r="L179" s="75" t="str">
        <x:f>IF(A179="","",IF(COUNT(I179:K179)=3,I179*'Start Here'!$K$7+J179*'Start Here'!$K$8+K179*'Start Here'!$K$9,""))</x:f>
      </x:c>
      <x:c r="M179" s="75" t="str">
        <x:f>IF(L179="","",IF(L179&gt;='Start Here'!$K$10,"High",IF(L179&gt;='Start Here'!$K$11,"Medium","Low")))</x:f>
      </x:c>
      <x:c r="N179" s="67"/>
      <x:c r="O179" s="70"/>
      <x:c r="P179" s="70"/>
      <x:c r="Q179" s="70"/>
      <x:c r="R179" s="72"/>
      <x:c r="S179" s="75" t="str">
        <x:f>IF(A179="","",IF(COUNTIF($A$7:$A$206,A179)&gt;1,"Duplicate ID",IF(B179="","Add created date",IF(F179="","Add stage",IF(OR(F179="Won",F179="Lost"),IF(Q179="","Add decision date",""),IF(G179="","Assign owner",IF(N179="","Missing next step",IF(O179="","Missing due date",IF(O179&lt;'Start Here'!$D$8,"Overdue",IF(L179="","Needs scoring",""))))))))))</x:f>
      </x:c>
      <x:c r="T179" s="67"/>
    </x:row>
    <x:row r="180" ht="27" customHeight="1">
      <x:c r="A180" s="67"/>
      <x:c r="B180" s="70"/>
      <x:c r="C180" s="67"/>
      <x:c r="D180" s="67"/>
      <x:c r="E180" s="67"/>
      <x:c r="F180" s="67"/>
      <x:c r="G180" s="67"/>
      <x:c r="H180" s="67"/>
      <x:c r="I180" s="67"/>
      <x:c r="J180" s="67"/>
      <x:c r="K180" s="67"/>
      <x:c r="L180" s="75" t="str">
        <x:f>IF(A180="","",IF(COUNT(I180:K180)=3,I180*'Start Here'!$K$7+J180*'Start Here'!$K$8+K180*'Start Here'!$K$9,""))</x:f>
      </x:c>
      <x:c r="M180" s="75" t="str">
        <x:f>IF(L180="","",IF(L180&gt;='Start Here'!$K$10,"High",IF(L180&gt;='Start Here'!$K$11,"Medium","Low")))</x:f>
      </x:c>
      <x:c r="N180" s="67"/>
      <x:c r="O180" s="70"/>
      <x:c r="P180" s="70"/>
      <x:c r="Q180" s="70"/>
      <x:c r="R180" s="72"/>
      <x:c r="S180" s="75" t="str">
        <x:f>IF(A180="","",IF(COUNTIF($A$7:$A$206,A180)&gt;1,"Duplicate ID",IF(B180="","Add created date",IF(F180="","Add stage",IF(OR(F180="Won",F180="Lost"),IF(Q180="","Add decision date",""),IF(G180="","Assign owner",IF(N180="","Missing next step",IF(O180="","Missing due date",IF(O180&lt;'Start Here'!$D$8,"Overdue",IF(L180="","Needs scoring",""))))))))))</x:f>
      </x:c>
      <x:c r="T180" s="67"/>
    </x:row>
    <x:row r="181" ht="27" customHeight="1">
      <x:c r="A181" s="67"/>
      <x:c r="B181" s="70"/>
      <x:c r="C181" s="67"/>
      <x:c r="D181" s="67"/>
      <x:c r="E181" s="67"/>
      <x:c r="F181" s="67"/>
      <x:c r="G181" s="67"/>
      <x:c r="H181" s="67"/>
      <x:c r="I181" s="67"/>
      <x:c r="J181" s="67"/>
      <x:c r="K181" s="67"/>
      <x:c r="L181" s="75" t="str">
        <x:f>IF(A181="","",IF(COUNT(I181:K181)=3,I181*'Start Here'!$K$7+J181*'Start Here'!$K$8+K181*'Start Here'!$K$9,""))</x:f>
      </x:c>
      <x:c r="M181" s="75" t="str">
        <x:f>IF(L181="","",IF(L181&gt;='Start Here'!$K$10,"High",IF(L181&gt;='Start Here'!$K$11,"Medium","Low")))</x:f>
      </x:c>
      <x:c r="N181" s="67"/>
      <x:c r="O181" s="70"/>
      <x:c r="P181" s="70"/>
      <x:c r="Q181" s="70"/>
      <x:c r="R181" s="72"/>
      <x:c r="S181" s="75" t="str">
        <x:f>IF(A181="","",IF(COUNTIF($A$7:$A$206,A181)&gt;1,"Duplicate ID",IF(B181="","Add created date",IF(F181="","Add stage",IF(OR(F181="Won",F181="Lost"),IF(Q181="","Add decision date",""),IF(G181="","Assign owner",IF(N181="","Missing next step",IF(O181="","Missing due date",IF(O181&lt;'Start Here'!$D$8,"Overdue",IF(L181="","Needs scoring",""))))))))))</x:f>
      </x:c>
      <x:c r="T181" s="67"/>
    </x:row>
    <x:row r="182" ht="27" customHeight="1">
      <x:c r="A182" s="67"/>
      <x:c r="B182" s="70"/>
      <x:c r="C182" s="67"/>
      <x:c r="D182" s="67"/>
      <x:c r="E182" s="67"/>
      <x:c r="F182" s="67"/>
      <x:c r="G182" s="67"/>
      <x:c r="H182" s="67"/>
      <x:c r="I182" s="67"/>
      <x:c r="J182" s="67"/>
      <x:c r="K182" s="67"/>
      <x:c r="L182" s="75" t="str">
        <x:f>IF(A182="","",IF(COUNT(I182:K182)=3,I182*'Start Here'!$K$7+J182*'Start Here'!$K$8+K182*'Start Here'!$K$9,""))</x:f>
      </x:c>
      <x:c r="M182" s="75" t="str">
        <x:f>IF(L182="","",IF(L182&gt;='Start Here'!$K$10,"High",IF(L182&gt;='Start Here'!$K$11,"Medium","Low")))</x:f>
      </x:c>
      <x:c r="N182" s="67"/>
      <x:c r="O182" s="70"/>
      <x:c r="P182" s="70"/>
      <x:c r="Q182" s="70"/>
      <x:c r="R182" s="72"/>
      <x:c r="S182" s="75" t="str">
        <x:f>IF(A182="","",IF(COUNTIF($A$7:$A$206,A182)&gt;1,"Duplicate ID",IF(B182="","Add created date",IF(F182="","Add stage",IF(OR(F182="Won",F182="Lost"),IF(Q182="","Add decision date",""),IF(G182="","Assign owner",IF(N182="","Missing next step",IF(O182="","Missing due date",IF(O182&lt;'Start Here'!$D$8,"Overdue",IF(L182="","Needs scoring",""))))))))))</x:f>
      </x:c>
      <x:c r="T182" s="67"/>
    </x:row>
    <x:row r="183" ht="27" customHeight="1">
      <x:c r="A183" s="67"/>
      <x:c r="B183" s="70"/>
      <x:c r="C183" s="67"/>
      <x:c r="D183" s="67"/>
      <x:c r="E183" s="67"/>
      <x:c r="F183" s="67"/>
      <x:c r="G183" s="67"/>
      <x:c r="H183" s="67"/>
      <x:c r="I183" s="67"/>
      <x:c r="J183" s="67"/>
      <x:c r="K183" s="67"/>
      <x:c r="L183" s="75" t="str">
        <x:f>IF(A183="","",IF(COUNT(I183:K183)=3,I183*'Start Here'!$K$7+J183*'Start Here'!$K$8+K183*'Start Here'!$K$9,""))</x:f>
      </x:c>
      <x:c r="M183" s="75" t="str">
        <x:f>IF(L183="","",IF(L183&gt;='Start Here'!$K$10,"High",IF(L183&gt;='Start Here'!$K$11,"Medium","Low")))</x:f>
      </x:c>
      <x:c r="N183" s="67"/>
      <x:c r="O183" s="70"/>
      <x:c r="P183" s="70"/>
      <x:c r="Q183" s="70"/>
      <x:c r="R183" s="72"/>
      <x:c r="S183" s="75" t="str">
        <x:f>IF(A183="","",IF(COUNTIF($A$7:$A$206,A183)&gt;1,"Duplicate ID",IF(B183="","Add created date",IF(F183="","Add stage",IF(OR(F183="Won",F183="Lost"),IF(Q183="","Add decision date",""),IF(G183="","Assign owner",IF(N183="","Missing next step",IF(O183="","Missing due date",IF(O183&lt;'Start Here'!$D$8,"Overdue",IF(L183="","Needs scoring",""))))))))))</x:f>
      </x:c>
      <x:c r="T183" s="67"/>
    </x:row>
    <x:row r="184" ht="27" customHeight="1">
      <x:c r="A184" s="67"/>
      <x:c r="B184" s="70"/>
      <x:c r="C184" s="67"/>
      <x:c r="D184" s="67"/>
      <x:c r="E184" s="67"/>
      <x:c r="F184" s="67"/>
      <x:c r="G184" s="67"/>
      <x:c r="H184" s="67"/>
      <x:c r="I184" s="67"/>
      <x:c r="J184" s="67"/>
      <x:c r="K184" s="67"/>
      <x:c r="L184" s="75" t="str">
        <x:f>IF(A184="","",IF(COUNT(I184:K184)=3,I184*'Start Here'!$K$7+J184*'Start Here'!$K$8+K184*'Start Here'!$K$9,""))</x:f>
      </x:c>
      <x:c r="M184" s="75" t="str">
        <x:f>IF(L184="","",IF(L184&gt;='Start Here'!$K$10,"High",IF(L184&gt;='Start Here'!$K$11,"Medium","Low")))</x:f>
      </x:c>
      <x:c r="N184" s="67"/>
      <x:c r="O184" s="70"/>
      <x:c r="P184" s="70"/>
      <x:c r="Q184" s="70"/>
      <x:c r="R184" s="72"/>
      <x:c r="S184" s="75" t="str">
        <x:f>IF(A184="","",IF(COUNTIF($A$7:$A$206,A184)&gt;1,"Duplicate ID",IF(B184="","Add created date",IF(F184="","Add stage",IF(OR(F184="Won",F184="Lost"),IF(Q184="","Add decision date",""),IF(G184="","Assign owner",IF(N184="","Missing next step",IF(O184="","Missing due date",IF(O184&lt;'Start Here'!$D$8,"Overdue",IF(L184="","Needs scoring",""))))))))))</x:f>
      </x:c>
      <x:c r="T184" s="67"/>
    </x:row>
    <x:row r="185" ht="27" customHeight="1">
      <x:c r="A185" s="67"/>
      <x:c r="B185" s="70"/>
      <x:c r="C185" s="67"/>
      <x:c r="D185" s="67"/>
      <x:c r="E185" s="67"/>
      <x:c r="F185" s="67"/>
      <x:c r="G185" s="67"/>
      <x:c r="H185" s="67"/>
      <x:c r="I185" s="67"/>
      <x:c r="J185" s="67"/>
      <x:c r="K185" s="67"/>
      <x:c r="L185" s="75" t="str">
        <x:f>IF(A185="","",IF(COUNT(I185:K185)=3,I185*'Start Here'!$K$7+J185*'Start Here'!$K$8+K185*'Start Here'!$K$9,""))</x:f>
      </x:c>
      <x:c r="M185" s="75" t="str">
        <x:f>IF(L185="","",IF(L185&gt;='Start Here'!$K$10,"High",IF(L185&gt;='Start Here'!$K$11,"Medium","Low")))</x:f>
      </x:c>
      <x:c r="N185" s="67"/>
      <x:c r="O185" s="70"/>
      <x:c r="P185" s="70"/>
      <x:c r="Q185" s="70"/>
      <x:c r="R185" s="72"/>
      <x:c r="S185" s="75" t="str">
        <x:f>IF(A185="","",IF(COUNTIF($A$7:$A$206,A185)&gt;1,"Duplicate ID",IF(B185="","Add created date",IF(F185="","Add stage",IF(OR(F185="Won",F185="Lost"),IF(Q185="","Add decision date",""),IF(G185="","Assign owner",IF(N185="","Missing next step",IF(O185="","Missing due date",IF(O185&lt;'Start Here'!$D$8,"Overdue",IF(L185="","Needs scoring",""))))))))))</x:f>
      </x:c>
      <x:c r="T185" s="67"/>
    </x:row>
    <x:row r="186" ht="27" customHeight="1">
      <x:c r="A186" s="67"/>
      <x:c r="B186" s="70"/>
      <x:c r="C186" s="67"/>
      <x:c r="D186" s="67"/>
      <x:c r="E186" s="67"/>
      <x:c r="F186" s="67"/>
      <x:c r="G186" s="67"/>
      <x:c r="H186" s="67"/>
      <x:c r="I186" s="67"/>
      <x:c r="J186" s="67"/>
      <x:c r="K186" s="67"/>
      <x:c r="L186" s="75" t="str">
        <x:f>IF(A186="","",IF(COUNT(I186:K186)=3,I186*'Start Here'!$K$7+J186*'Start Here'!$K$8+K186*'Start Here'!$K$9,""))</x:f>
      </x:c>
      <x:c r="M186" s="75" t="str">
        <x:f>IF(L186="","",IF(L186&gt;='Start Here'!$K$10,"High",IF(L186&gt;='Start Here'!$K$11,"Medium","Low")))</x:f>
      </x:c>
      <x:c r="N186" s="67"/>
      <x:c r="O186" s="70"/>
      <x:c r="P186" s="70"/>
      <x:c r="Q186" s="70"/>
      <x:c r="R186" s="72"/>
      <x:c r="S186" s="75" t="str">
        <x:f>IF(A186="","",IF(COUNTIF($A$7:$A$206,A186)&gt;1,"Duplicate ID",IF(B186="","Add created date",IF(F186="","Add stage",IF(OR(F186="Won",F186="Lost"),IF(Q186="","Add decision date",""),IF(G186="","Assign owner",IF(N186="","Missing next step",IF(O186="","Missing due date",IF(O186&lt;'Start Here'!$D$8,"Overdue",IF(L186="","Needs scoring",""))))))))))</x:f>
      </x:c>
      <x:c r="T186" s="67"/>
    </x:row>
    <x:row r="187" ht="27" customHeight="1">
      <x:c r="A187" s="67"/>
      <x:c r="B187" s="70"/>
      <x:c r="C187" s="67"/>
      <x:c r="D187" s="67"/>
      <x:c r="E187" s="67"/>
      <x:c r="F187" s="67"/>
      <x:c r="G187" s="67"/>
      <x:c r="H187" s="67"/>
      <x:c r="I187" s="67"/>
      <x:c r="J187" s="67"/>
      <x:c r="K187" s="67"/>
      <x:c r="L187" s="75" t="str">
        <x:f>IF(A187="","",IF(COUNT(I187:K187)=3,I187*'Start Here'!$K$7+J187*'Start Here'!$K$8+K187*'Start Here'!$K$9,""))</x:f>
      </x:c>
      <x:c r="M187" s="75" t="str">
        <x:f>IF(L187="","",IF(L187&gt;='Start Here'!$K$10,"High",IF(L187&gt;='Start Here'!$K$11,"Medium","Low")))</x:f>
      </x:c>
      <x:c r="N187" s="67"/>
      <x:c r="O187" s="70"/>
      <x:c r="P187" s="70"/>
      <x:c r="Q187" s="70"/>
      <x:c r="R187" s="72"/>
      <x:c r="S187" s="75" t="str">
        <x:f>IF(A187="","",IF(COUNTIF($A$7:$A$206,A187)&gt;1,"Duplicate ID",IF(B187="","Add created date",IF(F187="","Add stage",IF(OR(F187="Won",F187="Lost"),IF(Q187="","Add decision date",""),IF(G187="","Assign owner",IF(N187="","Missing next step",IF(O187="","Missing due date",IF(O187&lt;'Start Here'!$D$8,"Overdue",IF(L187="","Needs scoring",""))))))))))</x:f>
      </x:c>
      <x:c r="T187" s="67"/>
    </x:row>
    <x:row r="188" ht="27" customHeight="1">
      <x:c r="A188" s="67"/>
      <x:c r="B188" s="70"/>
      <x:c r="C188" s="67"/>
      <x:c r="D188" s="67"/>
      <x:c r="E188" s="67"/>
      <x:c r="F188" s="67"/>
      <x:c r="G188" s="67"/>
      <x:c r="H188" s="67"/>
      <x:c r="I188" s="67"/>
      <x:c r="J188" s="67"/>
      <x:c r="K188" s="67"/>
      <x:c r="L188" s="75" t="str">
        <x:f>IF(A188="","",IF(COUNT(I188:K188)=3,I188*'Start Here'!$K$7+J188*'Start Here'!$K$8+K188*'Start Here'!$K$9,""))</x:f>
      </x:c>
      <x:c r="M188" s="75" t="str">
        <x:f>IF(L188="","",IF(L188&gt;='Start Here'!$K$10,"High",IF(L188&gt;='Start Here'!$K$11,"Medium","Low")))</x:f>
      </x:c>
      <x:c r="N188" s="67"/>
      <x:c r="O188" s="70"/>
      <x:c r="P188" s="70"/>
      <x:c r="Q188" s="70"/>
      <x:c r="R188" s="72"/>
      <x:c r="S188" s="75" t="str">
        <x:f>IF(A188="","",IF(COUNTIF($A$7:$A$206,A188)&gt;1,"Duplicate ID",IF(B188="","Add created date",IF(F188="","Add stage",IF(OR(F188="Won",F188="Lost"),IF(Q188="","Add decision date",""),IF(G188="","Assign owner",IF(N188="","Missing next step",IF(O188="","Missing due date",IF(O188&lt;'Start Here'!$D$8,"Overdue",IF(L188="","Needs scoring",""))))))))))</x:f>
      </x:c>
      <x:c r="T188" s="67"/>
    </x:row>
    <x:row r="189" ht="27" customHeight="1">
      <x:c r="A189" s="67"/>
      <x:c r="B189" s="70"/>
      <x:c r="C189" s="67"/>
      <x:c r="D189" s="67"/>
      <x:c r="E189" s="67"/>
      <x:c r="F189" s="67"/>
      <x:c r="G189" s="67"/>
      <x:c r="H189" s="67"/>
      <x:c r="I189" s="67"/>
      <x:c r="J189" s="67"/>
      <x:c r="K189" s="67"/>
      <x:c r="L189" s="75" t="str">
        <x:f>IF(A189="","",IF(COUNT(I189:K189)=3,I189*'Start Here'!$K$7+J189*'Start Here'!$K$8+K189*'Start Here'!$K$9,""))</x:f>
      </x:c>
      <x:c r="M189" s="75" t="str">
        <x:f>IF(L189="","",IF(L189&gt;='Start Here'!$K$10,"High",IF(L189&gt;='Start Here'!$K$11,"Medium","Low")))</x:f>
      </x:c>
      <x:c r="N189" s="67"/>
      <x:c r="O189" s="70"/>
      <x:c r="P189" s="70"/>
      <x:c r="Q189" s="70"/>
      <x:c r="R189" s="72"/>
      <x:c r="S189" s="75" t="str">
        <x:f>IF(A189="","",IF(COUNTIF($A$7:$A$206,A189)&gt;1,"Duplicate ID",IF(B189="","Add created date",IF(F189="","Add stage",IF(OR(F189="Won",F189="Lost"),IF(Q189="","Add decision date",""),IF(G189="","Assign owner",IF(N189="","Missing next step",IF(O189="","Missing due date",IF(O189&lt;'Start Here'!$D$8,"Overdue",IF(L189="","Needs scoring",""))))))))))</x:f>
      </x:c>
      <x:c r="T189" s="67"/>
    </x:row>
    <x:row r="190" ht="27" customHeight="1">
      <x:c r="A190" s="67"/>
      <x:c r="B190" s="70"/>
      <x:c r="C190" s="67"/>
      <x:c r="D190" s="67"/>
      <x:c r="E190" s="67"/>
      <x:c r="F190" s="67"/>
      <x:c r="G190" s="67"/>
      <x:c r="H190" s="67"/>
      <x:c r="I190" s="67"/>
      <x:c r="J190" s="67"/>
      <x:c r="K190" s="67"/>
      <x:c r="L190" s="75" t="str">
        <x:f>IF(A190="","",IF(COUNT(I190:K190)=3,I190*'Start Here'!$K$7+J190*'Start Here'!$K$8+K190*'Start Here'!$K$9,""))</x:f>
      </x:c>
      <x:c r="M190" s="75" t="str">
        <x:f>IF(L190="","",IF(L190&gt;='Start Here'!$K$10,"High",IF(L190&gt;='Start Here'!$K$11,"Medium","Low")))</x:f>
      </x:c>
      <x:c r="N190" s="67"/>
      <x:c r="O190" s="70"/>
      <x:c r="P190" s="70"/>
      <x:c r="Q190" s="70"/>
      <x:c r="R190" s="72"/>
      <x:c r="S190" s="75" t="str">
        <x:f>IF(A190="","",IF(COUNTIF($A$7:$A$206,A190)&gt;1,"Duplicate ID",IF(B190="","Add created date",IF(F190="","Add stage",IF(OR(F190="Won",F190="Lost"),IF(Q190="","Add decision date",""),IF(G190="","Assign owner",IF(N190="","Missing next step",IF(O190="","Missing due date",IF(O190&lt;'Start Here'!$D$8,"Overdue",IF(L190="","Needs scoring",""))))))))))</x:f>
      </x:c>
      <x:c r="T190" s="67"/>
    </x:row>
    <x:row r="191" ht="27" customHeight="1">
      <x:c r="A191" s="67"/>
      <x:c r="B191" s="70"/>
      <x:c r="C191" s="67"/>
      <x:c r="D191" s="67"/>
      <x:c r="E191" s="67"/>
      <x:c r="F191" s="67"/>
      <x:c r="G191" s="67"/>
      <x:c r="H191" s="67"/>
      <x:c r="I191" s="67"/>
      <x:c r="J191" s="67"/>
      <x:c r="K191" s="67"/>
      <x:c r="L191" s="75" t="str">
        <x:f>IF(A191="","",IF(COUNT(I191:K191)=3,I191*'Start Here'!$K$7+J191*'Start Here'!$K$8+K191*'Start Here'!$K$9,""))</x:f>
      </x:c>
      <x:c r="M191" s="75" t="str">
        <x:f>IF(L191="","",IF(L191&gt;='Start Here'!$K$10,"High",IF(L191&gt;='Start Here'!$K$11,"Medium","Low")))</x:f>
      </x:c>
      <x:c r="N191" s="67"/>
      <x:c r="O191" s="70"/>
      <x:c r="P191" s="70"/>
      <x:c r="Q191" s="70"/>
      <x:c r="R191" s="72"/>
      <x:c r="S191" s="75" t="str">
        <x:f>IF(A191="","",IF(COUNTIF($A$7:$A$206,A191)&gt;1,"Duplicate ID",IF(B191="","Add created date",IF(F191="","Add stage",IF(OR(F191="Won",F191="Lost"),IF(Q191="","Add decision date",""),IF(G191="","Assign owner",IF(N191="","Missing next step",IF(O191="","Missing due date",IF(O191&lt;'Start Here'!$D$8,"Overdue",IF(L191="","Needs scoring",""))))))))))</x:f>
      </x:c>
      <x:c r="T191" s="67"/>
    </x:row>
    <x:row r="192" ht="27" customHeight="1">
      <x:c r="A192" s="67"/>
      <x:c r="B192" s="70"/>
      <x:c r="C192" s="67"/>
      <x:c r="D192" s="67"/>
      <x:c r="E192" s="67"/>
      <x:c r="F192" s="67"/>
      <x:c r="G192" s="67"/>
      <x:c r="H192" s="67"/>
      <x:c r="I192" s="67"/>
      <x:c r="J192" s="67"/>
      <x:c r="K192" s="67"/>
      <x:c r="L192" s="75" t="str">
        <x:f>IF(A192="","",IF(COUNT(I192:K192)=3,I192*'Start Here'!$K$7+J192*'Start Here'!$K$8+K192*'Start Here'!$K$9,""))</x:f>
      </x:c>
      <x:c r="M192" s="75" t="str">
        <x:f>IF(L192="","",IF(L192&gt;='Start Here'!$K$10,"High",IF(L192&gt;='Start Here'!$K$11,"Medium","Low")))</x:f>
      </x:c>
      <x:c r="N192" s="67"/>
      <x:c r="O192" s="70"/>
      <x:c r="P192" s="70"/>
      <x:c r="Q192" s="70"/>
      <x:c r="R192" s="72"/>
      <x:c r="S192" s="75" t="str">
        <x:f>IF(A192="","",IF(COUNTIF($A$7:$A$206,A192)&gt;1,"Duplicate ID",IF(B192="","Add created date",IF(F192="","Add stage",IF(OR(F192="Won",F192="Lost"),IF(Q192="","Add decision date",""),IF(G192="","Assign owner",IF(N192="","Missing next step",IF(O192="","Missing due date",IF(O192&lt;'Start Here'!$D$8,"Overdue",IF(L192="","Needs scoring",""))))))))))</x:f>
      </x:c>
      <x:c r="T192" s="67"/>
    </x:row>
    <x:row r="193" ht="27" customHeight="1">
      <x:c r="A193" s="67"/>
      <x:c r="B193" s="70"/>
      <x:c r="C193" s="67"/>
      <x:c r="D193" s="67"/>
      <x:c r="E193" s="67"/>
      <x:c r="F193" s="67"/>
      <x:c r="G193" s="67"/>
      <x:c r="H193" s="67"/>
      <x:c r="I193" s="67"/>
      <x:c r="J193" s="67"/>
      <x:c r="K193" s="67"/>
      <x:c r="L193" s="75" t="str">
        <x:f>IF(A193="","",IF(COUNT(I193:K193)=3,I193*'Start Here'!$K$7+J193*'Start Here'!$K$8+K193*'Start Here'!$K$9,""))</x:f>
      </x:c>
      <x:c r="M193" s="75" t="str">
        <x:f>IF(L193="","",IF(L193&gt;='Start Here'!$K$10,"High",IF(L193&gt;='Start Here'!$K$11,"Medium","Low")))</x:f>
      </x:c>
      <x:c r="N193" s="67"/>
      <x:c r="O193" s="70"/>
      <x:c r="P193" s="70"/>
      <x:c r="Q193" s="70"/>
      <x:c r="R193" s="72"/>
      <x:c r="S193" s="75" t="str">
        <x:f>IF(A193="","",IF(COUNTIF($A$7:$A$206,A193)&gt;1,"Duplicate ID",IF(B193="","Add created date",IF(F193="","Add stage",IF(OR(F193="Won",F193="Lost"),IF(Q193="","Add decision date",""),IF(G193="","Assign owner",IF(N193="","Missing next step",IF(O193="","Missing due date",IF(O193&lt;'Start Here'!$D$8,"Overdue",IF(L193="","Needs scoring",""))))))))))</x:f>
      </x:c>
      <x:c r="T193" s="67"/>
    </x:row>
    <x:row r="194" ht="27" customHeight="1">
      <x:c r="A194" s="67"/>
      <x:c r="B194" s="70"/>
      <x:c r="C194" s="67"/>
      <x:c r="D194" s="67"/>
      <x:c r="E194" s="67"/>
      <x:c r="F194" s="67"/>
      <x:c r="G194" s="67"/>
      <x:c r="H194" s="67"/>
      <x:c r="I194" s="67"/>
      <x:c r="J194" s="67"/>
      <x:c r="K194" s="67"/>
      <x:c r="L194" s="75" t="str">
        <x:f>IF(A194="","",IF(COUNT(I194:K194)=3,I194*'Start Here'!$K$7+J194*'Start Here'!$K$8+K194*'Start Here'!$K$9,""))</x:f>
      </x:c>
      <x:c r="M194" s="75" t="str">
        <x:f>IF(L194="","",IF(L194&gt;='Start Here'!$K$10,"High",IF(L194&gt;='Start Here'!$K$11,"Medium","Low")))</x:f>
      </x:c>
      <x:c r="N194" s="67"/>
      <x:c r="O194" s="70"/>
      <x:c r="P194" s="70"/>
      <x:c r="Q194" s="70"/>
      <x:c r="R194" s="72"/>
      <x:c r="S194" s="75" t="str">
        <x:f>IF(A194="","",IF(COUNTIF($A$7:$A$206,A194)&gt;1,"Duplicate ID",IF(B194="","Add created date",IF(F194="","Add stage",IF(OR(F194="Won",F194="Lost"),IF(Q194="","Add decision date",""),IF(G194="","Assign owner",IF(N194="","Missing next step",IF(O194="","Missing due date",IF(O194&lt;'Start Here'!$D$8,"Overdue",IF(L194="","Needs scoring",""))))))))))</x:f>
      </x:c>
      <x:c r="T194" s="67"/>
    </x:row>
    <x:row r="195" ht="27" customHeight="1">
      <x:c r="A195" s="67"/>
      <x:c r="B195" s="70"/>
      <x:c r="C195" s="67"/>
      <x:c r="D195" s="67"/>
      <x:c r="E195" s="67"/>
      <x:c r="F195" s="67"/>
      <x:c r="G195" s="67"/>
      <x:c r="H195" s="67"/>
      <x:c r="I195" s="67"/>
      <x:c r="J195" s="67"/>
      <x:c r="K195" s="67"/>
      <x:c r="L195" s="75" t="str">
        <x:f>IF(A195="","",IF(COUNT(I195:K195)=3,I195*'Start Here'!$K$7+J195*'Start Here'!$K$8+K195*'Start Here'!$K$9,""))</x:f>
      </x:c>
      <x:c r="M195" s="75" t="str">
        <x:f>IF(L195="","",IF(L195&gt;='Start Here'!$K$10,"High",IF(L195&gt;='Start Here'!$K$11,"Medium","Low")))</x:f>
      </x:c>
      <x:c r="N195" s="67"/>
      <x:c r="O195" s="70"/>
      <x:c r="P195" s="70"/>
      <x:c r="Q195" s="70"/>
      <x:c r="R195" s="72"/>
      <x:c r="S195" s="75" t="str">
        <x:f>IF(A195="","",IF(COUNTIF($A$7:$A$206,A195)&gt;1,"Duplicate ID",IF(B195="","Add created date",IF(F195="","Add stage",IF(OR(F195="Won",F195="Lost"),IF(Q195="","Add decision date",""),IF(G195="","Assign owner",IF(N195="","Missing next step",IF(O195="","Missing due date",IF(O195&lt;'Start Here'!$D$8,"Overdue",IF(L195="","Needs scoring",""))))))))))</x:f>
      </x:c>
      <x:c r="T195" s="67"/>
    </x:row>
    <x:row r="196" ht="27" customHeight="1">
      <x:c r="A196" s="67"/>
      <x:c r="B196" s="70"/>
      <x:c r="C196" s="67"/>
      <x:c r="D196" s="67"/>
      <x:c r="E196" s="67"/>
      <x:c r="F196" s="67"/>
      <x:c r="G196" s="67"/>
      <x:c r="H196" s="67"/>
      <x:c r="I196" s="67"/>
      <x:c r="J196" s="67"/>
      <x:c r="K196" s="67"/>
      <x:c r="L196" s="75" t="str">
        <x:f>IF(A196="","",IF(COUNT(I196:K196)=3,I196*'Start Here'!$K$7+J196*'Start Here'!$K$8+K196*'Start Here'!$K$9,""))</x:f>
      </x:c>
      <x:c r="M196" s="75" t="str">
        <x:f>IF(L196="","",IF(L196&gt;='Start Here'!$K$10,"High",IF(L196&gt;='Start Here'!$K$11,"Medium","Low")))</x:f>
      </x:c>
      <x:c r="N196" s="67"/>
      <x:c r="O196" s="70"/>
      <x:c r="P196" s="70"/>
      <x:c r="Q196" s="70"/>
      <x:c r="R196" s="72"/>
      <x:c r="S196" s="75" t="str">
        <x:f>IF(A196="","",IF(COUNTIF($A$7:$A$206,A196)&gt;1,"Duplicate ID",IF(B196="","Add created date",IF(F196="","Add stage",IF(OR(F196="Won",F196="Lost"),IF(Q196="","Add decision date",""),IF(G196="","Assign owner",IF(N196="","Missing next step",IF(O196="","Missing due date",IF(O196&lt;'Start Here'!$D$8,"Overdue",IF(L196="","Needs scoring",""))))))))))</x:f>
      </x:c>
      <x:c r="T196" s="67"/>
    </x:row>
    <x:row r="197" ht="27" customHeight="1">
      <x:c r="A197" s="67"/>
      <x:c r="B197" s="70"/>
      <x:c r="C197" s="67"/>
      <x:c r="D197" s="67"/>
      <x:c r="E197" s="67"/>
      <x:c r="F197" s="67"/>
      <x:c r="G197" s="67"/>
      <x:c r="H197" s="67"/>
      <x:c r="I197" s="67"/>
      <x:c r="J197" s="67"/>
      <x:c r="K197" s="67"/>
      <x:c r="L197" s="75" t="str">
        <x:f>IF(A197="","",IF(COUNT(I197:K197)=3,I197*'Start Here'!$K$7+J197*'Start Here'!$K$8+K197*'Start Here'!$K$9,""))</x:f>
      </x:c>
      <x:c r="M197" s="75" t="str">
        <x:f>IF(L197="","",IF(L197&gt;='Start Here'!$K$10,"High",IF(L197&gt;='Start Here'!$K$11,"Medium","Low")))</x:f>
      </x:c>
      <x:c r="N197" s="67"/>
      <x:c r="O197" s="70"/>
      <x:c r="P197" s="70"/>
      <x:c r="Q197" s="70"/>
      <x:c r="R197" s="72"/>
      <x:c r="S197" s="75" t="str">
        <x:f>IF(A197="","",IF(COUNTIF($A$7:$A$206,A197)&gt;1,"Duplicate ID",IF(B197="","Add created date",IF(F197="","Add stage",IF(OR(F197="Won",F197="Lost"),IF(Q197="","Add decision date",""),IF(G197="","Assign owner",IF(N197="","Missing next step",IF(O197="","Missing due date",IF(O197&lt;'Start Here'!$D$8,"Overdue",IF(L197="","Needs scoring",""))))))))))</x:f>
      </x:c>
      <x:c r="T197" s="67"/>
    </x:row>
    <x:row r="198" ht="27" customHeight="1">
      <x:c r="A198" s="67"/>
      <x:c r="B198" s="70"/>
      <x:c r="C198" s="67"/>
      <x:c r="D198" s="67"/>
      <x:c r="E198" s="67"/>
      <x:c r="F198" s="67"/>
      <x:c r="G198" s="67"/>
      <x:c r="H198" s="67"/>
      <x:c r="I198" s="67"/>
      <x:c r="J198" s="67"/>
      <x:c r="K198" s="67"/>
      <x:c r="L198" s="75" t="str">
        <x:f>IF(A198="","",IF(COUNT(I198:K198)=3,I198*'Start Here'!$K$7+J198*'Start Here'!$K$8+K198*'Start Here'!$K$9,""))</x:f>
      </x:c>
      <x:c r="M198" s="75" t="str">
        <x:f>IF(L198="","",IF(L198&gt;='Start Here'!$K$10,"High",IF(L198&gt;='Start Here'!$K$11,"Medium","Low")))</x:f>
      </x:c>
      <x:c r="N198" s="67"/>
      <x:c r="O198" s="70"/>
      <x:c r="P198" s="70"/>
      <x:c r="Q198" s="70"/>
      <x:c r="R198" s="72"/>
      <x:c r="S198" s="75" t="str">
        <x:f>IF(A198="","",IF(COUNTIF($A$7:$A$206,A198)&gt;1,"Duplicate ID",IF(B198="","Add created date",IF(F198="","Add stage",IF(OR(F198="Won",F198="Lost"),IF(Q198="","Add decision date",""),IF(G198="","Assign owner",IF(N198="","Missing next step",IF(O198="","Missing due date",IF(O198&lt;'Start Here'!$D$8,"Overdue",IF(L198="","Needs scoring",""))))))))))</x:f>
      </x:c>
      <x:c r="T198" s="67"/>
    </x:row>
    <x:row r="199" ht="27" customHeight="1">
      <x:c r="A199" s="67"/>
      <x:c r="B199" s="70"/>
      <x:c r="C199" s="67"/>
      <x:c r="D199" s="67"/>
      <x:c r="E199" s="67"/>
      <x:c r="F199" s="67"/>
      <x:c r="G199" s="67"/>
      <x:c r="H199" s="67"/>
      <x:c r="I199" s="67"/>
      <x:c r="J199" s="67"/>
      <x:c r="K199" s="67"/>
      <x:c r="L199" s="75" t="str">
        <x:f>IF(A199="","",IF(COUNT(I199:K199)=3,I199*'Start Here'!$K$7+J199*'Start Here'!$K$8+K199*'Start Here'!$K$9,""))</x:f>
      </x:c>
      <x:c r="M199" s="75" t="str">
        <x:f>IF(L199="","",IF(L199&gt;='Start Here'!$K$10,"High",IF(L199&gt;='Start Here'!$K$11,"Medium","Low")))</x:f>
      </x:c>
      <x:c r="N199" s="67"/>
      <x:c r="O199" s="70"/>
      <x:c r="P199" s="70"/>
      <x:c r="Q199" s="70"/>
      <x:c r="R199" s="72"/>
      <x:c r="S199" s="75" t="str">
        <x:f>IF(A199="","",IF(COUNTIF($A$7:$A$206,A199)&gt;1,"Duplicate ID",IF(B199="","Add created date",IF(F199="","Add stage",IF(OR(F199="Won",F199="Lost"),IF(Q199="","Add decision date",""),IF(G199="","Assign owner",IF(N199="","Missing next step",IF(O199="","Missing due date",IF(O199&lt;'Start Here'!$D$8,"Overdue",IF(L199="","Needs scoring",""))))))))))</x:f>
      </x:c>
      <x:c r="T199" s="67"/>
    </x:row>
    <x:row r="200" ht="27" customHeight="1">
      <x:c r="A200" s="67"/>
      <x:c r="B200" s="70"/>
      <x:c r="C200" s="67"/>
      <x:c r="D200" s="67"/>
      <x:c r="E200" s="67"/>
      <x:c r="F200" s="67"/>
      <x:c r="G200" s="67"/>
      <x:c r="H200" s="67"/>
      <x:c r="I200" s="67"/>
      <x:c r="J200" s="67"/>
      <x:c r="K200" s="67"/>
      <x:c r="L200" s="75" t="str">
        <x:f>IF(A200="","",IF(COUNT(I200:K200)=3,I200*'Start Here'!$K$7+J200*'Start Here'!$K$8+K200*'Start Here'!$K$9,""))</x:f>
      </x:c>
      <x:c r="M200" s="75" t="str">
        <x:f>IF(L200="","",IF(L200&gt;='Start Here'!$K$10,"High",IF(L200&gt;='Start Here'!$K$11,"Medium","Low")))</x:f>
      </x:c>
      <x:c r="N200" s="67"/>
      <x:c r="O200" s="70"/>
      <x:c r="P200" s="70"/>
      <x:c r="Q200" s="70"/>
      <x:c r="R200" s="72"/>
      <x:c r="S200" s="75" t="str">
        <x:f>IF(A200="","",IF(COUNTIF($A$7:$A$206,A200)&gt;1,"Duplicate ID",IF(B200="","Add created date",IF(F200="","Add stage",IF(OR(F200="Won",F200="Lost"),IF(Q200="","Add decision date",""),IF(G200="","Assign owner",IF(N200="","Missing next step",IF(O200="","Missing due date",IF(O200&lt;'Start Here'!$D$8,"Overdue",IF(L200="","Needs scoring",""))))))))))</x:f>
      </x:c>
      <x:c r="T200" s="67"/>
    </x:row>
    <x:row r="201" ht="27" customHeight="1">
      <x:c r="A201" s="67"/>
      <x:c r="B201" s="70"/>
      <x:c r="C201" s="67"/>
      <x:c r="D201" s="67"/>
      <x:c r="E201" s="67"/>
      <x:c r="F201" s="67"/>
      <x:c r="G201" s="67"/>
      <x:c r="H201" s="67"/>
      <x:c r="I201" s="67"/>
      <x:c r="J201" s="67"/>
      <x:c r="K201" s="67"/>
      <x:c r="L201" s="75" t="str">
        <x:f>IF(A201="","",IF(COUNT(I201:K201)=3,I201*'Start Here'!$K$7+J201*'Start Here'!$K$8+K201*'Start Here'!$K$9,""))</x:f>
      </x:c>
      <x:c r="M201" s="75" t="str">
        <x:f>IF(L201="","",IF(L201&gt;='Start Here'!$K$10,"High",IF(L201&gt;='Start Here'!$K$11,"Medium","Low")))</x:f>
      </x:c>
      <x:c r="N201" s="67"/>
      <x:c r="O201" s="70"/>
      <x:c r="P201" s="70"/>
      <x:c r="Q201" s="70"/>
      <x:c r="R201" s="72"/>
      <x:c r="S201" s="75" t="str">
        <x:f>IF(A201="","",IF(COUNTIF($A$7:$A$206,A201)&gt;1,"Duplicate ID",IF(B201="","Add created date",IF(F201="","Add stage",IF(OR(F201="Won",F201="Lost"),IF(Q201="","Add decision date",""),IF(G201="","Assign owner",IF(N201="","Missing next step",IF(O201="","Missing due date",IF(O201&lt;'Start Here'!$D$8,"Overdue",IF(L201="","Needs scoring",""))))))))))</x:f>
      </x:c>
      <x:c r="T201" s="67"/>
    </x:row>
    <x:row r="202" ht="27" customHeight="1">
      <x:c r="A202" s="67"/>
      <x:c r="B202" s="70"/>
      <x:c r="C202" s="67"/>
      <x:c r="D202" s="67"/>
      <x:c r="E202" s="67"/>
      <x:c r="F202" s="67"/>
      <x:c r="G202" s="67"/>
      <x:c r="H202" s="67"/>
      <x:c r="I202" s="67"/>
      <x:c r="J202" s="67"/>
      <x:c r="K202" s="67"/>
      <x:c r="L202" s="75" t="str">
        <x:f>IF(A202="","",IF(COUNT(I202:K202)=3,I202*'Start Here'!$K$7+J202*'Start Here'!$K$8+K202*'Start Here'!$K$9,""))</x:f>
      </x:c>
      <x:c r="M202" s="75" t="str">
        <x:f>IF(L202="","",IF(L202&gt;='Start Here'!$K$10,"High",IF(L202&gt;='Start Here'!$K$11,"Medium","Low")))</x:f>
      </x:c>
      <x:c r="N202" s="67"/>
      <x:c r="O202" s="70"/>
      <x:c r="P202" s="70"/>
      <x:c r="Q202" s="70"/>
      <x:c r="R202" s="72"/>
      <x:c r="S202" s="75" t="str">
        <x:f>IF(A202="","",IF(COUNTIF($A$7:$A$206,A202)&gt;1,"Duplicate ID",IF(B202="","Add created date",IF(F202="","Add stage",IF(OR(F202="Won",F202="Lost"),IF(Q202="","Add decision date",""),IF(G202="","Assign owner",IF(N202="","Missing next step",IF(O202="","Missing due date",IF(O202&lt;'Start Here'!$D$8,"Overdue",IF(L202="","Needs scoring",""))))))))))</x:f>
      </x:c>
      <x:c r="T202" s="67"/>
    </x:row>
    <x:row r="203" ht="27" customHeight="1">
      <x:c r="A203" s="67"/>
      <x:c r="B203" s="70"/>
      <x:c r="C203" s="67"/>
      <x:c r="D203" s="67"/>
      <x:c r="E203" s="67"/>
      <x:c r="F203" s="67"/>
      <x:c r="G203" s="67"/>
      <x:c r="H203" s="67"/>
      <x:c r="I203" s="67"/>
      <x:c r="J203" s="67"/>
      <x:c r="K203" s="67"/>
      <x:c r="L203" s="75" t="str">
        <x:f>IF(A203="","",IF(COUNT(I203:K203)=3,I203*'Start Here'!$K$7+J203*'Start Here'!$K$8+K203*'Start Here'!$K$9,""))</x:f>
      </x:c>
      <x:c r="M203" s="75" t="str">
        <x:f>IF(L203="","",IF(L203&gt;='Start Here'!$K$10,"High",IF(L203&gt;='Start Here'!$K$11,"Medium","Low")))</x:f>
      </x:c>
      <x:c r="N203" s="67"/>
      <x:c r="O203" s="70"/>
      <x:c r="P203" s="70"/>
      <x:c r="Q203" s="70"/>
      <x:c r="R203" s="72"/>
      <x:c r="S203" s="75" t="str">
        <x:f>IF(A203="","",IF(COUNTIF($A$7:$A$206,A203)&gt;1,"Duplicate ID",IF(B203="","Add created date",IF(F203="","Add stage",IF(OR(F203="Won",F203="Lost"),IF(Q203="","Add decision date",""),IF(G203="","Assign owner",IF(N203="","Missing next step",IF(O203="","Missing due date",IF(O203&lt;'Start Here'!$D$8,"Overdue",IF(L203="","Needs scoring",""))))))))))</x:f>
      </x:c>
      <x:c r="T203" s="67"/>
    </x:row>
    <x:row r="204" ht="27" customHeight="1">
      <x:c r="A204" s="67"/>
      <x:c r="B204" s="70"/>
      <x:c r="C204" s="67"/>
      <x:c r="D204" s="67"/>
      <x:c r="E204" s="67"/>
      <x:c r="F204" s="67"/>
      <x:c r="G204" s="67"/>
      <x:c r="H204" s="67"/>
      <x:c r="I204" s="67"/>
      <x:c r="J204" s="67"/>
      <x:c r="K204" s="67"/>
      <x:c r="L204" s="75" t="str">
        <x:f>IF(A204="","",IF(COUNT(I204:K204)=3,I204*'Start Here'!$K$7+J204*'Start Here'!$K$8+K204*'Start Here'!$K$9,""))</x:f>
      </x:c>
      <x:c r="M204" s="75" t="str">
        <x:f>IF(L204="","",IF(L204&gt;='Start Here'!$K$10,"High",IF(L204&gt;='Start Here'!$K$11,"Medium","Low")))</x:f>
      </x:c>
      <x:c r="N204" s="67"/>
      <x:c r="O204" s="70"/>
      <x:c r="P204" s="70"/>
      <x:c r="Q204" s="70"/>
      <x:c r="R204" s="72"/>
      <x:c r="S204" s="75" t="str">
        <x:f>IF(A204="","",IF(COUNTIF($A$7:$A$206,A204)&gt;1,"Duplicate ID",IF(B204="","Add created date",IF(F204="","Add stage",IF(OR(F204="Won",F204="Lost"),IF(Q204="","Add decision date",""),IF(G204="","Assign owner",IF(N204="","Missing next step",IF(O204="","Missing due date",IF(O204&lt;'Start Here'!$D$8,"Overdue",IF(L204="","Needs scoring",""))))))))))</x:f>
      </x:c>
      <x:c r="T204" s="67"/>
    </x:row>
    <x:row r="205" ht="27" customHeight="1">
      <x:c r="A205" s="67"/>
      <x:c r="B205" s="70"/>
      <x:c r="C205" s="67"/>
      <x:c r="D205" s="67"/>
      <x:c r="E205" s="67"/>
      <x:c r="F205" s="67"/>
      <x:c r="G205" s="67"/>
      <x:c r="H205" s="67"/>
      <x:c r="I205" s="67"/>
      <x:c r="J205" s="67"/>
      <x:c r="K205" s="67"/>
      <x:c r="L205" s="75" t="str">
        <x:f>IF(A205="","",IF(COUNT(I205:K205)=3,I205*'Start Here'!$K$7+J205*'Start Here'!$K$8+K205*'Start Here'!$K$9,""))</x:f>
      </x:c>
      <x:c r="M205" s="75" t="str">
        <x:f>IF(L205="","",IF(L205&gt;='Start Here'!$K$10,"High",IF(L205&gt;='Start Here'!$K$11,"Medium","Low")))</x:f>
      </x:c>
      <x:c r="N205" s="67"/>
      <x:c r="O205" s="70"/>
      <x:c r="P205" s="70"/>
      <x:c r="Q205" s="70"/>
      <x:c r="R205" s="72"/>
      <x:c r="S205" s="75" t="str">
        <x:f>IF(A205="","",IF(COUNTIF($A$7:$A$206,A205)&gt;1,"Duplicate ID",IF(B205="","Add created date",IF(F205="","Add stage",IF(OR(F205="Won",F205="Lost"),IF(Q205="","Add decision date",""),IF(G205="","Assign owner",IF(N205="","Missing next step",IF(O205="","Missing due date",IF(O205&lt;'Start Here'!$D$8,"Overdue",IF(L205="","Needs scoring",""))))))))))</x:f>
      </x:c>
      <x:c r="T205" s="67"/>
    </x:row>
    <x:row r="206" ht="27" customHeight="1">
      <x:c r="A206" s="67"/>
      <x:c r="B206" s="70"/>
      <x:c r="C206" s="67"/>
      <x:c r="D206" s="67"/>
      <x:c r="E206" s="67"/>
      <x:c r="F206" s="67"/>
      <x:c r="G206" s="67"/>
      <x:c r="H206" s="67"/>
      <x:c r="I206" s="67"/>
      <x:c r="J206" s="67"/>
      <x:c r="K206" s="67"/>
      <x:c r="L206" s="75" t="str">
        <x:f>IF(A206="","",IF(COUNT(I206:K206)=3,I206*'Start Here'!$K$7+J206*'Start Here'!$K$8+K206*'Start Here'!$K$9,""))</x:f>
      </x:c>
      <x:c r="M206" s="75" t="str">
        <x:f>IF(L206="","",IF(L206&gt;='Start Here'!$K$10,"High",IF(L206&gt;='Start Here'!$K$11,"Medium","Low")))</x:f>
      </x:c>
      <x:c r="N206" s="67"/>
      <x:c r="O206" s="70"/>
      <x:c r="P206" s="70"/>
      <x:c r="Q206" s="70"/>
      <x:c r="R206" s="72"/>
      <x:c r="S206" s="75" t="str">
        <x:f>IF(A206="","",IF(COUNTIF($A$7:$A$206,A206)&gt;1,"Duplicate ID",IF(B206="","Add created date",IF(F206="","Add stage",IF(OR(F206="Won",F206="Lost"),IF(Q206="","Add decision date",""),IF(G206="","Assign owner",IF(N206="","Missing next step",IF(O206="","Missing due date",IF(O206&lt;'Start Here'!$D$8,"Overdue",IF(L206="","Needs scoring",""))))))))))</x:f>
      </x:c>
      <x:c r="T206" s="67"/>
    </x:row>
  </x:sheetData>
  <x:mergeCells>
    <x:mergeCell ref="A1:T2"/>
    <x:mergeCell ref="A3:T3"/>
    <x:mergeCell ref="A4:T4"/>
  </x:mergeCells>
  <x:conditionalFormatting sqref="M7:M206">
    <x:cfRule type="expression" dxfId="0" priority="1">
      <x:formula>M7="High"</x:formula>
    </x:cfRule>
  </x:conditionalFormatting>
  <x:conditionalFormatting sqref="S7:S206">
    <x:cfRule type="expression" dxfId="1" priority="2">
      <x:formula>S7&lt;&gt;""</x:formula>
    </x:cfRule>
  </x:conditionalFormatting>
  <x:dataValidations count="5">
    <x:dataValidation type="list" sqref="D7:D206">
      <x:formula1>"Chamber,Referral,Website,Social,Existing database,Event,Other"</x:formula1>
    </x:dataValidation>
    <x:dataValidation type="list" sqref="F7:F206">
      <x:formula1>"New,Contacted,Meeting Set,Proposal,Won,Lost,Nurture"</x:formula1>
    </x:dataValidation>
    <x:dataValidation type="list" sqref="I7:I206">
      <x:formula1>"1,2,3,4,5"</x:formula1>
    </x:dataValidation>
    <x:dataValidation type="list" sqref="J7:J206">
      <x:formula1>"1,2,3,4,5"</x:formula1>
    </x:dataValidation>
    <x:dataValidation type="list" sqref="K7:K206">
      <x:formula1>"1,2,3,4,5"</x:formula1>
    </x:dataValidation>
  </x:dataValidations>
  <x:pageMargins left="0.7" right="0.7" top="0.75" bottom="0.75" header="0.3" footer="0.3"/>
  <x:tableParts count="1">
    <x:tablePart xmlns:r="http://schemas.openxmlformats.org/officeDocument/2006/relationships" r:id="Rf5def76f460a49dc"/>
  </x:tableParts>
</x:worksheet>
</file>

<file path=xl/worksheets/sheet3.xml><?xml version="1.0" encoding="utf-8"?>
<x:worksheet xmlns:x="http://schemas.openxmlformats.org/spreadsheetml/2006/main">
  <x:sheetFormatPr defaultRowHeight="15"/>
  <x:cols>
    <x:col min="1" max="1" width="16" hidden="0" customWidth="1"/>
    <x:col min="2" max="2" width="22" hidden="0" customWidth="1"/>
    <x:col min="3" max="3" width="22" hidden="0" customWidth="1"/>
    <x:col min="4" max="4" width="18" hidden="0" customWidth="1"/>
    <x:col min="5" max="5" width="38" hidden="0" customWidth="1"/>
    <x:col min="6" max="6" width="17" hidden="0" customWidth="1"/>
    <x:col min="7" max="7" width="20" hidden="0" customWidth="1"/>
    <x:col min="8" max="8" width="17" hidden="0" customWidth="1"/>
    <x:col min="9" max="9" width="21" hidden="0" customWidth="1"/>
    <x:col min="10" max="10" width="18" hidden="0" customWidth="1"/>
    <x:col min="11" max="11" width="35" hidden="0" customWidth="1"/>
    <x:col min="12" max="12" width="35" hidden="0" customWidth="1"/>
  </x:cols>
  <x:sheetData>
    <x:row r="1" ht="25" customHeight="1">
      <x:c r="A1" s="163" t="str">
        <x:v>ACTIVITY TRACKER</x:v>
      </x:c>
      <x:c r="B1" s="163"/>
      <x:c r="C1" s="163"/>
      <x:c r="D1" s="163"/>
      <x:c r="E1" s="163"/>
      <x:c r="F1" s="163"/>
      <x:c r="G1" s="163"/>
      <x:c r="H1" s="163"/>
      <x:c r="I1" s="163"/>
      <x:c r="J1" s="163"/>
      <x:c r="K1" s="163"/>
      <x:c r="L1" s="163"/>
    </x:row>
    <x:row r="2" ht="25" customHeight="1">
      <x:c r="A2" s="158"/>
      <x:c r="B2" s="158"/>
      <x:c r="C2" s="158"/>
      <x:c r="D2" s="158"/>
      <x:c r="E2" s="158"/>
      <x:c r="F2" s="158"/>
      <x:c r="G2" s="158"/>
      <x:c r="H2" s="158"/>
      <x:c r="I2" s="158"/>
      <x:c r="J2" s="158"/>
      <x:c r="K2" s="158"/>
      <x:c r="L2" s="158"/>
    </x:row>
    <x:row r="3" ht="30" customHeight="1">
      <x:c r="A3" s="169" t="str">
        <x:v>GOT MORTGAGES  |  Navigating Modern Marketing  |  Blue text = input; shaded columns = automatic</x:v>
      </x:c>
      <x:c r="B3" s="169"/>
      <x:c r="C3" s="169"/>
      <x:c r="D3" s="169"/>
      <x:c r="E3" s="169"/>
      <x:c r="F3" s="169"/>
      <x:c r="G3" s="169"/>
      <x:c r="H3" s="169"/>
      <x:c r="I3" s="169"/>
      <x:c r="J3" s="169"/>
      <x:c r="K3" s="169"/>
      <x:c r="L3" s="169"/>
    </x:row>
    <x:row r="4" ht="22" customHeight="1">
      <x:c r="A4" s="159" t="str">
        <x:v>One row = one action. Conversations and meetings count only when Completed. Enter before and after minutes only for measured work; after includes AI, review and correction time.</x:v>
      </x:c>
      <x:c r="B4" s="159"/>
      <x:c r="C4" s="159"/>
      <x:c r="D4" s="159"/>
      <x:c r="E4" s="159"/>
      <x:c r="F4" s="159"/>
      <x:c r="G4" s="159"/>
      <x:c r="H4" s="159"/>
      <x:c r="I4" s="159"/>
      <x:c r="J4" s="159"/>
      <x:c r="K4" s="159"/>
      <x:c r="L4" s="159"/>
    </x:row>
    <x:row r="5" ht="22" customHeight="1">
      <x:c r="A5" s="160"/>
      <x:c r="B5" s="160"/>
      <x:c r="C5" s="160"/>
      <x:c r="D5" s="160"/>
      <x:c r="E5" s="160"/>
      <x:c r="F5" s="160"/>
      <x:c r="G5" s="160"/>
      <x:c r="H5" s="160"/>
      <x:c r="I5" s="160"/>
      <x:c r="J5" s="160"/>
      <x:c r="K5" s="160"/>
      <x:c r="L5" s="160"/>
    </x:row>
    <x:row r="6" ht="36" customHeight="1">
      <x:c r="A6" s="166" t="str">
        <x:v>Activity date</x:v>
      </x:c>
      <x:c r="B6" s="166" t="str">
        <x:v>Opportunity ID (optional)</x:v>
      </x:c>
      <x:c r="C6" s="166" t="str">
        <x:v>Activity type</x:v>
      </x:c>
      <x:c r="D6" s="166" t="str">
        <x:v>Channel</x:v>
      </x:c>
      <x:c r="E6" s="166" t="str">
        <x:v>Action / outcome</x:v>
      </x:c>
      <x:c r="F6" s="166" t="str">
        <x:v>Status</x:v>
      </x:c>
      <x:c r="G6" s="166" t="str">
        <x:v>Owner</x:v>
      </x:c>
      <x:c r="H6" s="166" t="str">
        <x:v>Before: minutes</x:v>
      </x:c>
      <x:c r="I6" s="166" t="str">
        <x:v>After incl. review: minutes</x:v>
      </x:c>
      <x:c r="J6" s="166" t="str">
        <x:v>Net minutes saved</x:v>
      </x:c>
      <x:c r="K6" s="166" t="str">
        <x:v>Evidence / asset link</x:v>
      </x:c>
      <x:c r="L6" s="166" t="str">
        <x:v>Notes</x:v>
      </x:c>
    </x:row>
    <x:row r="7" ht="27" customHeight="1">
      <x:c r="A7" s="173"/>
      <x:c r="B7" s="159"/>
      <x:c r="C7" s="159"/>
      <x:c r="D7" s="159"/>
      <x:c r="E7" s="159"/>
      <x:c r="F7" s="159"/>
      <x:c r="G7" s="159"/>
      <x:c r="H7" s="159"/>
      <x:c r="I7" s="159"/>
      <x:c r="J7" s="176" t="str">
        <x:f>IF(A7="","",IF(COUNT(H7:I7)=2,H7-I7,""))</x:f>
      </x:c>
      <x:c r="K7" s="159"/>
      <x:c r="L7" s="159"/>
    </x:row>
    <x:row r="8" ht="27" customHeight="1">
      <x:c r="A8" s="173"/>
      <x:c r="B8" s="159"/>
      <x:c r="C8" s="159"/>
      <x:c r="D8" s="159"/>
      <x:c r="E8" s="159"/>
      <x:c r="F8" s="159"/>
      <x:c r="G8" s="159"/>
      <x:c r="H8" s="159"/>
      <x:c r="I8" s="159"/>
      <x:c r="J8" s="176" t="str">
        <x:f>IF(A8="","",IF(COUNT(H8:I8)=2,H8-I8,""))</x:f>
      </x:c>
      <x:c r="K8" s="159"/>
      <x:c r="L8" s="159"/>
    </x:row>
    <x:row r="9" ht="27" customHeight="1">
      <x:c r="A9" s="173"/>
      <x:c r="B9" s="159"/>
      <x:c r="C9" s="159"/>
      <x:c r="D9" s="159"/>
      <x:c r="E9" s="159"/>
      <x:c r="F9" s="159"/>
      <x:c r="G9" s="159"/>
      <x:c r="H9" s="159"/>
      <x:c r="I9" s="159"/>
      <x:c r="J9" s="176" t="str">
        <x:f>IF(A9="","",IF(COUNT(H9:I9)=2,H9-I9,""))</x:f>
      </x:c>
      <x:c r="K9" s="159"/>
      <x:c r="L9" s="159"/>
    </x:row>
    <x:row r="10" ht="27" customHeight="1">
      <x:c r="A10" s="173"/>
      <x:c r="B10" s="159"/>
      <x:c r="C10" s="159"/>
      <x:c r="D10" s="159"/>
      <x:c r="E10" s="159"/>
      <x:c r="F10" s="159"/>
      <x:c r="G10" s="159"/>
      <x:c r="H10" s="159"/>
      <x:c r="I10" s="159"/>
      <x:c r="J10" s="176" t="str">
        <x:f>IF(A10="","",IF(COUNT(H10:I10)=2,H10-I10,""))</x:f>
      </x:c>
      <x:c r="K10" s="159"/>
      <x:c r="L10" s="159"/>
    </x:row>
    <x:row r="11" ht="27" customHeight="1">
      <x:c r="A11" s="173"/>
      <x:c r="B11" s="159"/>
      <x:c r="C11" s="159"/>
      <x:c r="D11" s="159"/>
      <x:c r="E11" s="159"/>
      <x:c r="F11" s="159"/>
      <x:c r="G11" s="159"/>
      <x:c r="H11" s="159"/>
      <x:c r="I11" s="159"/>
      <x:c r="J11" s="176" t="str">
        <x:f>IF(A11="","",IF(COUNT(H11:I11)=2,H11-I11,""))</x:f>
      </x:c>
      <x:c r="K11" s="159"/>
      <x:c r="L11" s="159"/>
    </x:row>
    <x:row r="12" ht="27" customHeight="1">
      <x:c r="A12" s="173"/>
      <x:c r="B12" s="159"/>
      <x:c r="C12" s="159"/>
      <x:c r="D12" s="159"/>
      <x:c r="E12" s="159"/>
      <x:c r="F12" s="159"/>
      <x:c r="G12" s="159"/>
      <x:c r="H12" s="159"/>
      <x:c r="I12" s="159"/>
      <x:c r="J12" s="176" t="str">
        <x:f>IF(A12="","",IF(COUNT(H12:I12)=2,H12-I12,""))</x:f>
      </x:c>
      <x:c r="K12" s="159"/>
      <x:c r="L12" s="159"/>
    </x:row>
    <x:row r="13" ht="27" customHeight="1">
      <x:c r="A13" s="173"/>
      <x:c r="B13" s="159"/>
      <x:c r="C13" s="159"/>
      <x:c r="D13" s="159"/>
      <x:c r="E13" s="159"/>
      <x:c r="F13" s="159"/>
      <x:c r="G13" s="159"/>
      <x:c r="H13" s="159"/>
      <x:c r="I13" s="159"/>
      <x:c r="J13" s="176" t="str">
        <x:f>IF(A13="","",IF(COUNT(H13:I13)=2,H13-I13,""))</x:f>
      </x:c>
      <x:c r="K13" s="159"/>
      <x:c r="L13" s="159"/>
    </x:row>
    <x:row r="14" ht="27" customHeight="1">
      <x:c r="A14" s="173"/>
      <x:c r="B14" s="159"/>
      <x:c r="C14" s="159"/>
      <x:c r="D14" s="159"/>
      <x:c r="E14" s="159"/>
      <x:c r="F14" s="159"/>
      <x:c r="G14" s="159"/>
      <x:c r="H14" s="159"/>
      <x:c r="I14" s="159"/>
      <x:c r="J14" s="176" t="str">
        <x:f>IF(A14="","",IF(COUNT(H14:I14)=2,H14-I14,""))</x:f>
      </x:c>
      <x:c r="K14" s="159"/>
      <x:c r="L14" s="159"/>
    </x:row>
    <x:row r="15" ht="27" customHeight="1">
      <x:c r="A15" s="173"/>
      <x:c r="B15" s="159"/>
      <x:c r="C15" s="159"/>
      <x:c r="D15" s="159"/>
      <x:c r="E15" s="159"/>
      <x:c r="F15" s="159"/>
      <x:c r="G15" s="159"/>
      <x:c r="H15" s="159"/>
      <x:c r="I15" s="159"/>
      <x:c r="J15" s="176" t="str">
        <x:f>IF(A15="","",IF(COUNT(H15:I15)=2,H15-I15,""))</x:f>
      </x:c>
      <x:c r="K15" s="159"/>
      <x:c r="L15" s="159"/>
    </x:row>
    <x:row r="16" ht="27" customHeight="1">
      <x:c r="A16" s="173"/>
      <x:c r="B16" s="159"/>
      <x:c r="C16" s="159"/>
      <x:c r="D16" s="159"/>
      <x:c r="E16" s="159"/>
      <x:c r="F16" s="159"/>
      <x:c r="G16" s="159"/>
      <x:c r="H16" s="159"/>
      <x:c r="I16" s="159"/>
      <x:c r="J16" s="176" t="str">
        <x:f>IF(A16="","",IF(COUNT(H16:I16)=2,H16-I16,""))</x:f>
      </x:c>
      <x:c r="K16" s="159"/>
      <x:c r="L16" s="159"/>
    </x:row>
    <x:row r="17" ht="27" customHeight="1">
      <x:c r="A17" s="173"/>
      <x:c r="B17" s="159"/>
      <x:c r="C17" s="159"/>
      <x:c r="D17" s="159"/>
      <x:c r="E17" s="159"/>
      <x:c r="F17" s="159"/>
      <x:c r="G17" s="159"/>
      <x:c r="H17" s="159"/>
      <x:c r="I17" s="159"/>
      <x:c r="J17" s="176" t="str">
        <x:f>IF(A17="","",IF(COUNT(H17:I17)=2,H17-I17,""))</x:f>
      </x:c>
      <x:c r="K17" s="159"/>
      <x:c r="L17" s="159"/>
    </x:row>
    <x:row r="18" ht="27" customHeight="1">
      <x:c r="A18" s="173"/>
      <x:c r="B18" s="159"/>
      <x:c r="C18" s="159"/>
      <x:c r="D18" s="159"/>
      <x:c r="E18" s="159"/>
      <x:c r="F18" s="159"/>
      <x:c r="G18" s="159"/>
      <x:c r="H18" s="159"/>
      <x:c r="I18" s="159"/>
      <x:c r="J18" s="176" t="str">
        <x:f>IF(A18="","",IF(COUNT(H18:I18)=2,H18-I18,""))</x:f>
      </x:c>
      <x:c r="K18" s="159"/>
      <x:c r="L18" s="159"/>
    </x:row>
    <x:row r="19" ht="27" customHeight="1">
      <x:c r="A19" s="173"/>
      <x:c r="B19" s="159"/>
      <x:c r="C19" s="159"/>
      <x:c r="D19" s="159"/>
      <x:c r="E19" s="159"/>
      <x:c r="F19" s="159"/>
      <x:c r="G19" s="159"/>
      <x:c r="H19" s="159"/>
      <x:c r="I19" s="159"/>
      <x:c r="J19" s="176" t="str">
        <x:f>IF(A19="","",IF(COUNT(H19:I19)=2,H19-I19,""))</x:f>
      </x:c>
      <x:c r="K19" s="159"/>
      <x:c r="L19" s="159"/>
    </x:row>
    <x:row r="20" ht="27" customHeight="1">
      <x:c r="A20" s="173"/>
      <x:c r="B20" s="159"/>
      <x:c r="C20" s="159"/>
      <x:c r="D20" s="159"/>
      <x:c r="E20" s="159"/>
      <x:c r="F20" s="159"/>
      <x:c r="G20" s="159"/>
      <x:c r="H20" s="159"/>
      <x:c r="I20" s="159"/>
      <x:c r="J20" s="176" t="str">
        <x:f>IF(A20="","",IF(COUNT(H20:I20)=2,H20-I20,""))</x:f>
      </x:c>
      <x:c r="K20" s="159"/>
      <x:c r="L20" s="159"/>
    </x:row>
    <x:row r="21" ht="27" customHeight="1">
      <x:c r="A21" s="173"/>
      <x:c r="B21" s="159"/>
      <x:c r="C21" s="159"/>
      <x:c r="D21" s="159"/>
      <x:c r="E21" s="159"/>
      <x:c r="F21" s="159"/>
      <x:c r="G21" s="159"/>
      <x:c r="H21" s="159"/>
      <x:c r="I21" s="159"/>
      <x:c r="J21" s="176" t="str">
        <x:f>IF(A21="","",IF(COUNT(H21:I21)=2,H21-I21,""))</x:f>
      </x:c>
      <x:c r="K21" s="159"/>
      <x:c r="L21" s="159"/>
    </x:row>
    <x:row r="22" ht="27" customHeight="1">
      <x:c r="A22" s="173"/>
      <x:c r="B22" s="159"/>
      <x:c r="C22" s="159"/>
      <x:c r="D22" s="159"/>
      <x:c r="E22" s="159"/>
      <x:c r="F22" s="159"/>
      <x:c r="G22" s="159"/>
      <x:c r="H22" s="159"/>
      <x:c r="I22" s="159"/>
      <x:c r="J22" s="176" t="str">
        <x:f>IF(A22="","",IF(COUNT(H22:I22)=2,H22-I22,""))</x:f>
      </x:c>
      <x:c r="K22" s="159"/>
      <x:c r="L22" s="159"/>
    </x:row>
    <x:row r="23" ht="27" customHeight="1">
      <x:c r="A23" s="173"/>
      <x:c r="B23" s="159"/>
      <x:c r="C23" s="159"/>
      <x:c r="D23" s="159"/>
      <x:c r="E23" s="159"/>
      <x:c r="F23" s="159"/>
      <x:c r="G23" s="159"/>
      <x:c r="H23" s="159"/>
      <x:c r="I23" s="159"/>
      <x:c r="J23" s="176" t="str">
        <x:f>IF(A23="","",IF(COUNT(H23:I23)=2,H23-I23,""))</x:f>
      </x:c>
      <x:c r="K23" s="159"/>
      <x:c r="L23" s="159"/>
    </x:row>
    <x:row r="24" ht="27" customHeight="1">
      <x:c r="A24" s="173"/>
      <x:c r="B24" s="159"/>
      <x:c r="C24" s="159"/>
      <x:c r="D24" s="159"/>
      <x:c r="E24" s="159"/>
      <x:c r="F24" s="159"/>
      <x:c r="G24" s="159"/>
      <x:c r="H24" s="159"/>
      <x:c r="I24" s="159"/>
      <x:c r="J24" s="176" t="str">
        <x:f>IF(A24="","",IF(COUNT(H24:I24)=2,H24-I24,""))</x:f>
      </x:c>
      <x:c r="K24" s="159"/>
      <x:c r="L24" s="159"/>
    </x:row>
    <x:row r="25" ht="27" customHeight="1">
      <x:c r="A25" s="173"/>
      <x:c r="B25" s="159"/>
      <x:c r="C25" s="159"/>
      <x:c r="D25" s="159"/>
      <x:c r="E25" s="159"/>
      <x:c r="F25" s="159"/>
      <x:c r="G25" s="159"/>
      <x:c r="H25" s="159"/>
      <x:c r="I25" s="159"/>
      <x:c r="J25" s="176" t="str">
        <x:f>IF(A25="","",IF(COUNT(H25:I25)=2,H25-I25,""))</x:f>
      </x:c>
      <x:c r="K25" s="159"/>
      <x:c r="L25" s="159"/>
    </x:row>
    <x:row r="26" ht="27" customHeight="1">
      <x:c r="A26" s="173"/>
      <x:c r="B26" s="159"/>
      <x:c r="C26" s="159"/>
      <x:c r="D26" s="159"/>
      <x:c r="E26" s="159"/>
      <x:c r="F26" s="159"/>
      <x:c r="G26" s="159"/>
      <x:c r="H26" s="159"/>
      <x:c r="I26" s="159"/>
      <x:c r="J26" s="176" t="str">
        <x:f>IF(A26="","",IF(COUNT(H26:I26)=2,H26-I26,""))</x:f>
      </x:c>
      <x:c r="K26" s="159"/>
      <x:c r="L26" s="159"/>
    </x:row>
    <x:row r="27" ht="27" customHeight="1">
      <x:c r="A27" s="173"/>
      <x:c r="B27" s="159"/>
      <x:c r="C27" s="159"/>
      <x:c r="D27" s="159"/>
      <x:c r="E27" s="159"/>
      <x:c r="F27" s="159"/>
      <x:c r="G27" s="159"/>
      <x:c r="H27" s="159"/>
      <x:c r="I27" s="159"/>
      <x:c r="J27" s="176" t="str">
        <x:f>IF(A27="","",IF(COUNT(H27:I27)=2,H27-I27,""))</x:f>
      </x:c>
      <x:c r="K27" s="159"/>
      <x:c r="L27" s="159"/>
    </x:row>
    <x:row r="28" ht="27" customHeight="1">
      <x:c r="A28" s="173"/>
      <x:c r="B28" s="159"/>
      <x:c r="C28" s="159"/>
      <x:c r="D28" s="159"/>
      <x:c r="E28" s="159"/>
      <x:c r="F28" s="159"/>
      <x:c r="G28" s="159"/>
      <x:c r="H28" s="159"/>
      <x:c r="I28" s="159"/>
      <x:c r="J28" s="176" t="str">
        <x:f>IF(A28="","",IF(COUNT(H28:I28)=2,H28-I28,""))</x:f>
      </x:c>
      <x:c r="K28" s="159"/>
      <x:c r="L28" s="159"/>
    </x:row>
    <x:row r="29" ht="27" customHeight="1">
      <x:c r="A29" s="173"/>
      <x:c r="B29" s="159"/>
      <x:c r="C29" s="159"/>
      <x:c r="D29" s="159"/>
      <x:c r="E29" s="159"/>
      <x:c r="F29" s="159"/>
      <x:c r="G29" s="159"/>
      <x:c r="H29" s="159"/>
      <x:c r="I29" s="159"/>
      <x:c r="J29" s="176" t="str">
        <x:f>IF(A29="","",IF(COUNT(H29:I29)=2,H29-I29,""))</x:f>
      </x:c>
      <x:c r="K29" s="159"/>
      <x:c r="L29" s="159"/>
    </x:row>
    <x:row r="30" ht="27" customHeight="1">
      <x:c r="A30" s="173"/>
      <x:c r="B30" s="159"/>
      <x:c r="C30" s="159"/>
      <x:c r="D30" s="159"/>
      <x:c r="E30" s="159"/>
      <x:c r="F30" s="159"/>
      <x:c r="G30" s="159"/>
      <x:c r="H30" s="159"/>
      <x:c r="I30" s="159"/>
      <x:c r="J30" s="176" t="str">
        <x:f>IF(A30="","",IF(COUNT(H30:I30)=2,H30-I30,""))</x:f>
      </x:c>
      <x:c r="K30" s="159"/>
      <x:c r="L30" s="159"/>
    </x:row>
    <x:row r="31" ht="27" customHeight="1">
      <x:c r="A31" s="173"/>
      <x:c r="B31" s="159"/>
      <x:c r="C31" s="159"/>
      <x:c r="D31" s="159"/>
      <x:c r="E31" s="159"/>
      <x:c r="F31" s="159"/>
      <x:c r="G31" s="159"/>
      <x:c r="H31" s="159"/>
      <x:c r="I31" s="159"/>
      <x:c r="J31" s="176" t="str">
        <x:f>IF(A31="","",IF(COUNT(H31:I31)=2,H31-I31,""))</x:f>
      </x:c>
      <x:c r="K31" s="159"/>
      <x:c r="L31" s="159"/>
    </x:row>
    <x:row r="32" ht="27" customHeight="1">
      <x:c r="A32" s="173"/>
      <x:c r="B32" s="159"/>
      <x:c r="C32" s="159"/>
      <x:c r="D32" s="159"/>
      <x:c r="E32" s="159"/>
      <x:c r="F32" s="159"/>
      <x:c r="G32" s="159"/>
      <x:c r="H32" s="159"/>
      <x:c r="I32" s="159"/>
      <x:c r="J32" s="176" t="str">
        <x:f>IF(A32="","",IF(COUNT(H32:I32)=2,H32-I32,""))</x:f>
      </x:c>
      <x:c r="K32" s="159"/>
      <x:c r="L32" s="159"/>
    </x:row>
    <x:row r="33" ht="27" customHeight="1">
      <x:c r="A33" s="173"/>
      <x:c r="B33" s="159"/>
      <x:c r="C33" s="159"/>
      <x:c r="D33" s="159"/>
      <x:c r="E33" s="159"/>
      <x:c r="F33" s="159"/>
      <x:c r="G33" s="159"/>
      <x:c r="H33" s="159"/>
      <x:c r="I33" s="159"/>
      <x:c r="J33" s="176" t="str">
        <x:f>IF(A33="","",IF(COUNT(H33:I33)=2,H33-I33,""))</x:f>
      </x:c>
      <x:c r="K33" s="159"/>
      <x:c r="L33" s="159"/>
    </x:row>
    <x:row r="34" ht="27" customHeight="1">
      <x:c r="A34" s="173"/>
      <x:c r="B34" s="159"/>
      <x:c r="C34" s="159"/>
      <x:c r="D34" s="159"/>
      <x:c r="E34" s="159"/>
      <x:c r="F34" s="159"/>
      <x:c r="G34" s="159"/>
      <x:c r="H34" s="159"/>
      <x:c r="I34" s="159"/>
      <x:c r="J34" s="176" t="str">
        <x:f>IF(A34="","",IF(COUNT(H34:I34)=2,H34-I34,""))</x:f>
      </x:c>
      <x:c r="K34" s="159"/>
      <x:c r="L34" s="159"/>
    </x:row>
    <x:row r="35" ht="27" customHeight="1">
      <x:c r="A35" s="173"/>
      <x:c r="B35" s="159"/>
      <x:c r="C35" s="159"/>
      <x:c r="D35" s="159"/>
      <x:c r="E35" s="159"/>
      <x:c r="F35" s="159"/>
      <x:c r="G35" s="159"/>
      <x:c r="H35" s="159"/>
      <x:c r="I35" s="159"/>
      <x:c r="J35" s="176" t="str">
        <x:f>IF(A35="","",IF(COUNT(H35:I35)=2,H35-I35,""))</x:f>
      </x:c>
      <x:c r="K35" s="159"/>
      <x:c r="L35" s="159"/>
    </x:row>
    <x:row r="36" ht="27" customHeight="1">
      <x:c r="A36" s="173"/>
      <x:c r="B36" s="159"/>
      <x:c r="C36" s="159"/>
      <x:c r="D36" s="159"/>
      <x:c r="E36" s="159"/>
      <x:c r="F36" s="159"/>
      <x:c r="G36" s="159"/>
      <x:c r="H36" s="159"/>
      <x:c r="I36" s="159"/>
      <x:c r="J36" s="176" t="str">
        <x:f>IF(A36="","",IF(COUNT(H36:I36)=2,H36-I36,""))</x:f>
      </x:c>
      <x:c r="K36" s="159"/>
      <x:c r="L36" s="159"/>
    </x:row>
    <x:row r="37" ht="27" customHeight="1">
      <x:c r="A37" s="173"/>
      <x:c r="B37" s="159"/>
      <x:c r="C37" s="159"/>
      <x:c r="D37" s="159"/>
      <x:c r="E37" s="159"/>
      <x:c r="F37" s="159"/>
      <x:c r="G37" s="159"/>
      <x:c r="H37" s="159"/>
      <x:c r="I37" s="159"/>
      <x:c r="J37" s="176" t="str">
        <x:f>IF(A37="","",IF(COUNT(H37:I37)=2,H37-I37,""))</x:f>
      </x:c>
      <x:c r="K37" s="159"/>
      <x:c r="L37" s="159"/>
    </x:row>
    <x:row r="38" ht="27" customHeight="1">
      <x:c r="A38" s="173"/>
      <x:c r="B38" s="159"/>
      <x:c r="C38" s="159"/>
      <x:c r="D38" s="159"/>
      <x:c r="E38" s="159"/>
      <x:c r="F38" s="159"/>
      <x:c r="G38" s="159"/>
      <x:c r="H38" s="159"/>
      <x:c r="I38" s="159"/>
      <x:c r="J38" s="176" t="str">
        <x:f>IF(A38="","",IF(COUNT(H38:I38)=2,H38-I38,""))</x:f>
      </x:c>
      <x:c r="K38" s="159"/>
      <x:c r="L38" s="159"/>
    </x:row>
    <x:row r="39" ht="27" customHeight="1">
      <x:c r="A39" s="173"/>
      <x:c r="B39" s="159"/>
      <x:c r="C39" s="159"/>
      <x:c r="D39" s="159"/>
      <x:c r="E39" s="159"/>
      <x:c r="F39" s="159"/>
      <x:c r="G39" s="159"/>
      <x:c r="H39" s="159"/>
      <x:c r="I39" s="159"/>
      <x:c r="J39" s="176" t="str">
        <x:f>IF(A39="","",IF(COUNT(H39:I39)=2,H39-I39,""))</x:f>
      </x:c>
      <x:c r="K39" s="159"/>
      <x:c r="L39" s="159"/>
    </x:row>
    <x:row r="40" ht="27" customHeight="1">
      <x:c r="A40" s="173"/>
      <x:c r="B40" s="159"/>
      <x:c r="C40" s="159"/>
      <x:c r="D40" s="159"/>
      <x:c r="E40" s="159"/>
      <x:c r="F40" s="159"/>
      <x:c r="G40" s="159"/>
      <x:c r="H40" s="159"/>
      <x:c r="I40" s="159"/>
      <x:c r="J40" s="176" t="str">
        <x:f>IF(A40="","",IF(COUNT(H40:I40)=2,H40-I40,""))</x:f>
      </x:c>
      <x:c r="K40" s="159"/>
      <x:c r="L40" s="159"/>
    </x:row>
    <x:row r="41" ht="27" customHeight="1">
      <x:c r="A41" s="173"/>
      <x:c r="B41" s="159"/>
      <x:c r="C41" s="159"/>
      <x:c r="D41" s="159"/>
      <x:c r="E41" s="159"/>
      <x:c r="F41" s="159"/>
      <x:c r="G41" s="159"/>
      <x:c r="H41" s="159"/>
      <x:c r="I41" s="159"/>
      <x:c r="J41" s="176" t="str">
        <x:f>IF(A41="","",IF(COUNT(H41:I41)=2,H41-I41,""))</x:f>
      </x:c>
      <x:c r="K41" s="159"/>
      <x:c r="L41" s="159"/>
    </x:row>
    <x:row r="42" ht="27" customHeight="1">
      <x:c r="A42" s="173"/>
      <x:c r="B42" s="159"/>
      <x:c r="C42" s="159"/>
      <x:c r="D42" s="159"/>
      <x:c r="E42" s="159"/>
      <x:c r="F42" s="159"/>
      <x:c r="G42" s="159"/>
      <x:c r="H42" s="159"/>
      <x:c r="I42" s="159"/>
      <x:c r="J42" s="176" t="str">
        <x:f>IF(A42="","",IF(COUNT(H42:I42)=2,H42-I42,""))</x:f>
      </x:c>
      <x:c r="K42" s="159"/>
      <x:c r="L42" s="159"/>
    </x:row>
    <x:row r="43" ht="27" customHeight="1">
      <x:c r="A43" s="173"/>
      <x:c r="B43" s="159"/>
      <x:c r="C43" s="159"/>
      <x:c r="D43" s="159"/>
      <x:c r="E43" s="159"/>
      <x:c r="F43" s="159"/>
      <x:c r="G43" s="159"/>
      <x:c r="H43" s="159"/>
      <x:c r="I43" s="159"/>
      <x:c r="J43" s="176" t="str">
        <x:f>IF(A43="","",IF(COUNT(H43:I43)=2,H43-I43,""))</x:f>
      </x:c>
      <x:c r="K43" s="159"/>
      <x:c r="L43" s="159"/>
    </x:row>
    <x:row r="44" ht="27" customHeight="1">
      <x:c r="A44" s="173"/>
      <x:c r="B44" s="159"/>
      <x:c r="C44" s="159"/>
      <x:c r="D44" s="159"/>
      <x:c r="E44" s="159"/>
      <x:c r="F44" s="159"/>
      <x:c r="G44" s="159"/>
      <x:c r="H44" s="159"/>
      <x:c r="I44" s="159"/>
      <x:c r="J44" s="176" t="str">
        <x:f>IF(A44="","",IF(COUNT(H44:I44)=2,H44-I44,""))</x:f>
      </x:c>
      <x:c r="K44" s="159"/>
      <x:c r="L44" s="159"/>
    </x:row>
    <x:row r="45" ht="27" customHeight="1">
      <x:c r="A45" s="173"/>
      <x:c r="B45" s="159"/>
      <x:c r="C45" s="159"/>
      <x:c r="D45" s="159"/>
      <x:c r="E45" s="159"/>
      <x:c r="F45" s="159"/>
      <x:c r="G45" s="159"/>
      <x:c r="H45" s="159"/>
      <x:c r="I45" s="159"/>
      <x:c r="J45" s="176" t="str">
        <x:f>IF(A45="","",IF(COUNT(H45:I45)=2,H45-I45,""))</x:f>
      </x:c>
      <x:c r="K45" s="159"/>
      <x:c r="L45" s="159"/>
    </x:row>
    <x:row r="46" ht="27" customHeight="1">
      <x:c r="A46" s="173"/>
      <x:c r="B46" s="159"/>
      <x:c r="C46" s="159"/>
      <x:c r="D46" s="159"/>
      <x:c r="E46" s="159"/>
      <x:c r="F46" s="159"/>
      <x:c r="G46" s="159"/>
      <x:c r="H46" s="159"/>
      <x:c r="I46" s="159"/>
      <x:c r="J46" s="176" t="str">
        <x:f>IF(A46="","",IF(COUNT(H46:I46)=2,H46-I46,""))</x:f>
      </x:c>
      <x:c r="K46" s="159"/>
      <x:c r="L46" s="159"/>
    </x:row>
    <x:row r="47" ht="27" customHeight="1">
      <x:c r="A47" s="173"/>
      <x:c r="B47" s="159"/>
      <x:c r="C47" s="159"/>
      <x:c r="D47" s="159"/>
      <x:c r="E47" s="159"/>
      <x:c r="F47" s="159"/>
      <x:c r="G47" s="159"/>
      <x:c r="H47" s="159"/>
      <x:c r="I47" s="159"/>
      <x:c r="J47" s="176" t="str">
        <x:f>IF(A47="","",IF(COUNT(H47:I47)=2,H47-I47,""))</x:f>
      </x:c>
      <x:c r="K47" s="159"/>
      <x:c r="L47" s="159"/>
    </x:row>
    <x:row r="48" ht="27" customHeight="1">
      <x:c r="A48" s="173"/>
      <x:c r="B48" s="159"/>
      <x:c r="C48" s="159"/>
      <x:c r="D48" s="159"/>
      <x:c r="E48" s="159"/>
      <x:c r="F48" s="159"/>
      <x:c r="G48" s="159"/>
      <x:c r="H48" s="159"/>
      <x:c r="I48" s="159"/>
      <x:c r="J48" s="176" t="str">
        <x:f>IF(A48="","",IF(COUNT(H48:I48)=2,H48-I48,""))</x:f>
      </x:c>
      <x:c r="K48" s="159"/>
      <x:c r="L48" s="159"/>
    </x:row>
    <x:row r="49" ht="27" customHeight="1">
      <x:c r="A49" s="173"/>
      <x:c r="B49" s="159"/>
      <x:c r="C49" s="159"/>
      <x:c r="D49" s="159"/>
      <x:c r="E49" s="159"/>
      <x:c r="F49" s="159"/>
      <x:c r="G49" s="159"/>
      <x:c r="H49" s="159"/>
      <x:c r="I49" s="159"/>
      <x:c r="J49" s="176" t="str">
        <x:f>IF(A49="","",IF(COUNT(H49:I49)=2,H49-I49,""))</x:f>
      </x:c>
      <x:c r="K49" s="159"/>
      <x:c r="L49" s="159"/>
    </x:row>
    <x:row r="50" ht="27" customHeight="1">
      <x:c r="A50" s="173"/>
      <x:c r="B50" s="159"/>
      <x:c r="C50" s="159"/>
      <x:c r="D50" s="159"/>
      <x:c r="E50" s="159"/>
      <x:c r="F50" s="159"/>
      <x:c r="G50" s="159"/>
      <x:c r="H50" s="159"/>
      <x:c r="I50" s="159"/>
      <x:c r="J50" s="176" t="str">
        <x:f>IF(A50="","",IF(COUNT(H50:I50)=2,H50-I50,""))</x:f>
      </x:c>
      <x:c r="K50" s="159"/>
      <x:c r="L50" s="159"/>
    </x:row>
    <x:row r="51" ht="27" customHeight="1">
      <x:c r="A51" s="173"/>
      <x:c r="B51" s="159"/>
      <x:c r="C51" s="159"/>
      <x:c r="D51" s="159"/>
      <x:c r="E51" s="159"/>
      <x:c r="F51" s="159"/>
      <x:c r="G51" s="159"/>
      <x:c r="H51" s="159"/>
      <x:c r="I51" s="159"/>
      <x:c r="J51" s="176" t="str">
        <x:f>IF(A51="","",IF(COUNT(H51:I51)=2,H51-I51,""))</x:f>
      </x:c>
      <x:c r="K51" s="159"/>
      <x:c r="L51" s="159"/>
    </x:row>
    <x:row r="52" ht="27" customHeight="1">
      <x:c r="A52" s="173"/>
      <x:c r="B52" s="159"/>
      <x:c r="C52" s="159"/>
      <x:c r="D52" s="159"/>
      <x:c r="E52" s="159"/>
      <x:c r="F52" s="159"/>
      <x:c r="G52" s="159"/>
      <x:c r="H52" s="159"/>
      <x:c r="I52" s="159"/>
      <x:c r="J52" s="176" t="str">
        <x:f>IF(A52="","",IF(COUNT(H52:I52)=2,H52-I52,""))</x:f>
      </x:c>
      <x:c r="K52" s="159"/>
      <x:c r="L52" s="159"/>
    </x:row>
    <x:row r="53" ht="27" customHeight="1">
      <x:c r="A53" s="173"/>
      <x:c r="B53" s="159"/>
      <x:c r="C53" s="159"/>
      <x:c r="D53" s="159"/>
      <x:c r="E53" s="159"/>
      <x:c r="F53" s="159"/>
      <x:c r="G53" s="159"/>
      <x:c r="H53" s="159"/>
      <x:c r="I53" s="159"/>
      <x:c r="J53" s="176" t="str">
        <x:f>IF(A53="","",IF(COUNT(H53:I53)=2,H53-I53,""))</x:f>
      </x:c>
      <x:c r="K53" s="159"/>
      <x:c r="L53" s="159"/>
    </x:row>
    <x:row r="54" ht="27" customHeight="1">
      <x:c r="A54" s="173"/>
      <x:c r="B54" s="159"/>
      <x:c r="C54" s="159"/>
      <x:c r="D54" s="159"/>
      <x:c r="E54" s="159"/>
      <x:c r="F54" s="159"/>
      <x:c r="G54" s="159"/>
      <x:c r="H54" s="159"/>
      <x:c r="I54" s="159"/>
      <x:c r="J54" s="176" t="str">
        <x:f>IF(A54="","",IF(COUNT(H54:I54)=2,H54-I54,""))</x:f>
      </x:c>
      <x:c r="K54" s="159"/>
      <x:c r="L54" s="159"/>
    </x:row>
    <x:row r="55" ht="27" customHeight="1">
      <x:c r="A55" s="173"/>
      <x:c r="B55" s="159"/>
      <x:c r="C55" s="159"/>
      <x:c r="D55" s="159"/>
      <x:c r="E55" s="159"/>
      <x:c r="F55" s="159"/>
      <x:c r="G55" s="159"/>
      <x:c r="H55" s="159"/>
      <x:c r="I55" s="159"/>
      <x:c r="J55" s="176" t="str">
        <x:f>IF(A55="","",IF(COUNT(H55:I55)=2,H55-I55,""))</x:f>
      </x:c>
      <x:c r="K55" s="159"/>
      <x:c r="L55" s="159"/>
    </x:row>
    <x:row r="56" ht="27" customHeight="1">
      <x:c r="A56" s="173"/>
      <x:c r="B56" s="159"/>
      <x:c r="C56" s="159"/>
      <x:c r="D56" s="159"/>
      <x:c r="E56" s="159"/>
      <x:c r="F56" s="159"/>
      <x:c r="G56" s="159"/>
      <x:c r="H56" s="159"/>
      <x:c r="I56" s="159"/>
      <x:c r="J56" s="176" t="str">
        <x:f>IF(A56="","",IF(COUNT(H56:I56)=2,H56-I56,""))</x:f>
      </x:c>
      <x:c r="K56" s="159"/>
      <x:c r="L56" s="159"/>
    </x:row>
    <x:row r="57" ht="27" customHeight="1">
      <x:c r="A57" s="173"/>
      <x:c r="B57" s="159"/>
      <x:c r="C57" s="159"/>
      <x:c r="D57" s="159"/>
      <x:c r="E57" s="159"/>
      <x:c r="F57" s="159"/>
      <x:c r="G57" s="159"/>
      <x:c r="H57" s="159"/>
      <x:c r="I57" s="159"/>
      <x:c r="J57" s="176" t="str">
        <x:f>IF(A57="","",IF(COUNT(H57:I57)=2,H57-I57,""))</x:f>
      </x:c>
      <x:c r="K57" s="159"/>
      <x:c r="L57" s="159"/>
    </x:row>
    <x:row r="58" ht="27" customHeight="1">
      <x:c r="A58" s="173"/>
      <x:c r="B58" s="159"/>
      <x:c r="C58" s="159"/>
      <x:c r="D58" s="159"/>
      <x:c r="E58" s="159"/>
      <x:c r="F58" s="159"/>
      <x:c r="G58" s="159"/>
      <x:c r="H58" s="159"/>
      <x:c r="I58" s="159"/>
      <x:c r="J58" s="176" t="str">
        <x:f>IF(A58="","",IF(COUNT(H58:I58)=2,H58-I58,""))</x:f>
      </x:c>
      <x:c r="K58" s="159"/>
      <x:c r="L58" s="159"/>
    </x:row>
    <x:row r="59" ht="27" customHeight="1">
      <x:c r="A59" s="173"/>
      <x:c r="B59" s="159"/>
      <x:c r="C59" s="159"/>
      <x:c r="D59" s="159"/>
      <x:c r="E59" s="159"/>
      <x:c r="F59" s="159"/>
      <x:c r="G59" s="159"/>
      <x:c r="H59" s="159"/>
      <x:c r="I59" s="159"/>
      <x:c r="J59" s="176" t="str">
        <x:f>IF(A59="","",IF(COUNT(H59:I59)=2,H59-I59,""))</x:f>
      </x:c>
      <x:c r="K59" s="159"/>
      <x:c r="L59" s="159"/>
    </x:row>
    <x:row r="60" ht="27" customHeight="1">
      <x:c r="A60" s="173"/>
      <x:c r="B60" s="159"/>
      <x:c r="C60" s="159"/>
      <x:c r="D60" s="159"/>
      <x:c r="E60" s="159"/>
      <x:c r="F60" s="159"/>
      <x:c r="G60" s="159"/>
      <x:c r="H60" s="159"/>
      <x:c r="I60" s="159"/>
      <x:c r="J60" s="176" t="str">
        <x:f>IF(A60="","",IF(COUNT(H60:I60)=2,H60-I60,""))</x:f>
      </x:c>
      <x:c r="K60" s="159"/>
      <x:c r="L60" s="159"/>
    </x:row>
    <x:row r="61" ht="27" customHeight="1">
      <x:c r="A61" s="173"/>
      <x:c r="B61" s="159"/>
      <x:c r="C61" s="159"/>
      <x:c r="D61" s="159"/>
      <x:c r="E61" s="159"/>
      <x:c r="F61" s="159"/>
      <x:c r="G61" s="159"/>
      <x:c r="H61" s="159"/>
      <x:c r="I61" s="159"/>
      <x:c r="J61" s="176" t="str">
        <x:f>IF(A61="","",IF(COUNT(H61:I61)=2,H61-I61,""))</x:f>
      </x:c>
      <x:c r="K61" s="159"/>
      <x:c r="L61" s="159"/>
    </x:row>
    <x:row r="62" ht="27" customHeight="1">
      <x:c r="A62" s="173"/>
      <x:c r="B62" s="159"/>
      <x:c r="C62" s="159"/>
      <x:c r="D62" s="159"/>
      <x:c r="E62" s="159"/>
      <x:c r="F62" s="159"/>
      <x:c r="G62" s="159"/>
      <x:c r="H62" s="159"/>
      <x:c r="I62" s="159"/>
      <x:c r="J62" s="176" t="str">
        <x:f>IF(A62="","",IF(COUNT(H62:I62)=2,H62-I62,""))</x:f>
      </x:c>
      <x:c r="K62" s="159"/>
      <x:c r="L62" s="159"/>
    </x:row>
    <x:row r="63" ht="27" customHeight="1">
      <x:c r="A63" s="173"/>
      <x:c r="B63" s="159"/>
      <x:c r="C63" s="159"/>
      <x:c r="D63" s="159"/>
      <x:c r="E63" s="159"/>
      <x:c r="F63" s="159"/>
      <x:c r="G63" s="159"/>
      <x:c r="H63" s="159"/>
      <x:c r="I63" s="159"/>
      <x:c r="J63" s="176" t="str">
        <x:f>IF(A63="","",IF(COUNT(H63:I63)=2,H63-I63,""))</x:f>
      </x:c>
      <x:c r="K63" s="159"/>
      <x:c r="L63" s="159"/>
    </x:row>
    <x:row r="64" ht="27" customHeight="1">
      <x:c r="A64" s="173"/>
      <x:c r="B64" s="159"/>
      <x:c r="C64" s="159"/>
      <x:c r="D64" s="159"/>
      <x:c r="E64" s="159"/>
      <x:c r="F64" s="159"/>
      <x:c r="G64" s="159"/>
      <x:c r="H64" s="159"/>
      <x:c r="I64" s="159"/>
      <x:c r="J64" s="176" t="str">
        <x:f>IF(A64="","",IF(COUNT(H64:I64)=2,H64-I64,""))</x:f>
      </x:c>
      <x:c r="K64" s="159"/>
      <x:c r="L64" s="159"/>
    </x:row>
    <x:row r="65" ht="27" customHeight="1">
      <x:c r="A65" s="173"/>
      <x:c r="B65" s="159"/>
      <x:c r="C65" s="159"/>
      <x:c r="D65" s="159"/>
      <x:c r="E65" s="159"/>
      <x:c r="F65" s="159"/>
      <x:c r="G65" s="159"/>
      <x:c r="H65" s="159"/>
      <x:c r="I65" s="159"/>
      <x:c r="J65" s="176" t="str">
        <x:f>IF(A65="","",IF(COUNT(H65:I65)=2,H65-I65,""))</x:f>
      </x:c>
      <x:c r="K65" s="159"/>
      <x:c r="L65" s="159"/>
    </x:row>
    <x:row r="66" ht="27" customHeight="1">
      <x:c r="A66" s="173"/>
      <x:c r="B66" s="159"/>
      <x:c r="C66" s="159"/>
      <x:c r="D66" s="159"/>
      <x:c r="E66" s="159"/>
      <x:c r="F66" s="159"/>
      <x:c r="G66" s="159"/>
      <x:c r="H66" s="159"/>
      <x:c r="I66" s="159"/>
      <x:c r="J66" s="176" t="str">
        <x:f>IF(A66="","",IF(COUNT(H66:I66)=2,H66-I66,""))</x:f>
      </x:c>
      <x:c r="K66" s="159"/>
      <x:c r="L66" s="159"/>
    </x:row>
    <x:row r="67" ht="27" customHeight="1">
      <x:c r="A67" s="173"/>
      <x:c r="B67" s="159"/>
      <x:c r="C67" s="159"/>
      <x:c r="D67" s="159"/>
      <x:c r="E67" s="159"/>
      <x:c r="F67" s="159"/>
      <x:c r="G67" s="159"/>
      <x:c r="H67" s="159"/>
      <x:c r="I67" s="159"/>
      <x:c r="J67" s="176" t="str">
        <x:f>IF(A67="","",IF(COUNT(H67:I67)=2,H67-I67,""))</x:f>
      </x:c>
      <x:c r="K67" s="159"/>
      <x:c r="L67" s="159"/>
    </x:row>
    <x:row r="68" ht="27" customHeight="1">
      <x:c r="A68" s="173"/>
      <x:c r="B68" s="159"/>
      <x:c r="C68" s="159"/>
      <x:c r="D68" s="159"/>
      <x:c r="E68" s="159"/>
      <x:c r="F68" s="159"/>
      <x:c r="G68" s="159"/>
      <x:c r="H68" s="159"/>
      <x:c r="I68" s="159"/>
      <x:c r="J68" s="176" t="str">
        <x:f>IF(A68="","",IF(COUNT(H68:I68)=2,H68-I68,""))</x:f>
      </x:c>
      <x:c r="K68" s="159"/>
      <x:c r="L68" s="159"/>
    </x:row>
    <x:row r="69" ht="27" customHeight="1">
      <x:c r="A69" s="173"/>
      <x:c r="B69" s="159"/>
      <x:c r="C69" s="159"/>
      <x:c r="D69" s="159"/>
      <x:c r="E69" s="159"/>
      <x:c r="F69" s="159"/>
      <x:c r="G69" s="159"/>
      <x:c r="H69" s="159"/>
      <x:c r="I69" s="159"/>
      <x:c r="J69" s="176" t="str">
        <x:f>IF(A69="","",IF(COUNT(H69:I69)=2,H69-I69,""))</x:f>
      </x:c>
      <x:c r="K69" s="159"/>
      <x:c r="L69" s="159"/>
    </x:row>
    <x:row r="70" ht="27" customHeight="1">
      <x:c r="A70" s="173"/>
      <x:c r="B70" s="159"/>
      <x:c r="C70" s="159"/>
      <x:c r="D70" s="159"/>
      <x:c r="E70" s="159"/>
      <x:c r="F70" s="159"/>
      <x:c r="G70" s="159"/>
      <x:c r="H70" s="159"/>
      <x:c r="I70" s="159"/>
      <x:c r="J70" s="176" t="str">
        <x:f>IF(A70="","",IF(COUNT(H70:I70)=2,H70-I70,""))</x:f>
      </x:c>
      <x:c r="K70" s="159"/>
      <x:c r="L70" s="159"/>
    </x:row>
    <x:row r="71" ht="27" customHeight="1">
      <x:c r="A71" s="173"/>
      <x:c r="B71" s="159"/>
      <x:c r="C71" s="159"/>
      <x:c r="D71" s="159"/>
      <x:c r="E71" s="159"/>
      <x:c r="F71" s="159"/>
      <x:c r="G71" s="159"/>
      <x:c r="H71" s="159"/>
      <x:c r="I71" s="159"/>
      <x:c r="J71" s="176" t="str">
        <x:f>IF(A71="","",IF(COUNT(H71:I71)=2,H71-I71,""))</x:f>
      </x:c>
      <x:c r="K71" s="159"/>
      <x:c r="L71" s="159"/>
    </x:row>
    <x:row r="72" ht="27" customHeight="1">
      <x:c r="A72" s="173"/>
      <x:c r="B72" s="159"/>
      <x:c r="C72" s="159"/>
      <x:c r="D72" s="159"/>
      <x:c r="E72" s="159"/>
      <x:c r="F72" s="159"/>
      <x:c r="G72" s="159"/>
      <x:c r="H72" s="159"/>
      <x:c r="I72" s="159"/>
      <x:c r="J72" s="176" t="str">
        <x:f>IF(A72="","",IF(COUNT(H72:I72)=2,H72-I72,""))</x:f>
      </x:c>
      <x:c r="K72" s="159"/>
      <x:c r="L72" s="159"/>
    </x:row>
    <x:row r="73" ht="27" customHeight="1">
      <x:c r="A73" s="173"/>
      <x:c r="B73" s="159"/>
      <x:c r="C73" s="159"/>
      <x:c r="D73" s="159"/>
      <x:c r="E73" s="159"/>
      <x:c r="F73" s="159"/>
      <x:c r="G73" s="159"/>
      <x:c r="H73" s="159"/>
      <x:c r="I73" s="159"/>
      <x:c r="J73" s="176" t="str">
        <x:f>IF(A73="","",IF(COUNT(H73:I73)=2,H73-I73,""))</x:f>
      </x:c>
      <x:c r="K73" s="159"/>
      <x:c r="L73" s="159"/>
    </x:row>
    <x:row r="74" ht="27" customHeight="1">
      <x:c r="A74" s="173"/>
      <x:c r="B74" s="159"/>
      <x:c r="C74" s="159"/>
      <x:c r="D74" s="159"/>
      <x:c r="E74" s="159"/>
      <x:c r="F74" s="159"/>
      <x:c r="G74" s="159"/>
      <x:c r="H74" s="159"/>
      <x:c r="I74" s="159"/>
      <x:c r="J74" s="176" t="str">
        <x:f>IF(A74="","",IF(COUNT(H74:I74)=2,H74-I74,""))</x:f>
      </x:c>
      <x:c r="K74" s="159"/>
      <x:c r="L74" s="159"/>
    </x:row>
    <x:row r="75" ht="27" customHeight="1">
      <x:c r="A75" s="173"/>
      <x:c r="B75" s="159"/>
      <x:c r="C75" s="159"/>
      <x:c r="D75" s="159"/>
      <x:c r="E75" s="159"/>
      <x:c r="F75" s="159"/>
      <x:c r="G75" s="159"/>
      <x:c r="H75" s="159"/>
      <x:c r="I75" s="159"/>
      <x:c r="J75" s="176" t="str">
        <x:f>IF(A75="","",IF(COUNT(H75:I75)=2,H75-I75,""))</x:f>
      </x:c>
      <x:c r="K75" s="159"/>
      <x:c r="L75" s="159"/>
    </x:row>
    <x:row r="76" ht="27" customHeight="1">
      <x:c r="A76" s="173"/>
      <x:c r="B76" s="159"/>
      <x:c r="C76" s="159"/>
      <x:c r="D76" s="159"/>
      <x:c r="E76" s="159"/>
      <x:c r="F76" s="159"/>
      <x:c r="G76" s="159"/>
      <x:c r="H76" s="159"/>
      <x:c r="I76" s="159"/>
      <x:c r="J76" s="176" t="str">
        <x:f>IF(A76="","",IF(COUNT(H76:I76)=2,H76-I76,""))</x:f>
      </x:c>
      <x:c r="K76" s="159"/>
      <x:c r="L76" s="159"/>
    </x:row>
    <x:row r="77" ht="27" customHeight="1">
      <x:c r="A77" s="173"/>
      <x:c r="B77" s="159"/>
      <x:c r="C77" s="159"/>
      <x:c r="D77" s="159"/>
      <x:c r="E77" s="159"/>
      <x:c r="F77" s="159"/>
      <x:c r="G77" s="159"/>
      <x:c r="H77" s="159"/>
      <x:c r="I77" s="159"/>
      <x:c r="J77" s="176" t="str">
        <x:f>IF(A77="","",IF(COUNT(H77:I77)=2,H77-I77,""))</x:f>
      </x:c>
      <x:c r="K77" s="159"/>
      <x:c r="L77" s="159"/>
    </x:row>
    <x:row r="78" ht="27" customHeight="1">
      <x:c r="A78" s="173"/>
      <x:c r="B78" s="159"/>
      <x:c r="C78" s="159"/>
      <x:c r="D78" s="159"/>
      <x:c r="E78" s="159"/>
      <x:c r="F78" s="159"/>
      <x:c r="G78" s="159"/>
      <x:c r="H78" s="159"/>
      <x:c r="I78" s="159"/>
      <x:c r="J78" s="176" t="str">
        <x:f>IF(A78="","",IF(COUNT(H78:I78)=2,H78-I78,""))</x:f>
      </x:c>
      <x:c r="K78" s="159"/>
      <x:c r="L78" s="159"/>
    </x:row>
    <x:row r="79" ht="27" customHeight="1">
      <x:c r="A79" s="173"/>
      <x:c r="B79" s="159"/>
      <x:c r="C79" s="159"/>
      <x:c r="D79" s="159"/>
      <x:c r="E79" s="159"/>
      <x:c r="F79" s="159"/>
      <x:c r="G79" s="159"/>
      <x:c r="H79" s="159"/>
      <x:c r="I79" s="159"/>
      <x:c r="J79" s="176" t="str">
        <x:f>IF(A79="","",IF(COUNT(H79:I79)=2,H79-I79,""))</x:f>
      </x:c>
      <x:c r="K79" s="159"/>
      <x:c r="L79" s="159"/>
    </x:row>
    <x:row r="80" ht="27" customHeight="1">
      <x:c r="A80" s="173"/>
      <x:c r="B80" s="159"/>
      <x:c r="C80" s="159"/>
      <x:c r="D80" s="159"/>
      <x:c r="E80" s="159"/>
      <x:c r="F80" s="159"/>
      <x:c r="G80" s="159"/>
      <x:c r="H80" s="159"/>
      <x:c r="I80" s="159"/>
      <x:c r="J80" s="176" t="str">
        <x:f>IF(A80="","",IF(COUNT(H80:I80)=2,H80-I80,""))</x:f>
      </x:c>
      <x:c r="K80" s="159"/>
      <x:c r="L80" s="159"/>
    </x:row>
    <x:row r="81" ht="27" customHeight="1">
      <x:c r="A81" s="173"/>
      <x:c r="B81" s="159"/>
      <x:c r="C81" s="159"/>
      <x:c r="D81" s="159"/>
      <x:c r="E81" s="159"/>
      <x:c r="F81" s="159"/>
      <x:c r="G81" s="159"/>
      <x:c r="H81" s="159"/>
      <x:c r="I81" s="159"/>
      <x:c r="J81" s="176" t="str">
        <x:f>IF(A81="","",IF(COUNT(H81:I81)=2,H81-I81,""))</x:f>
      </x:c>
      <x:c r="K81" s="159"/>
      <x:c r="L81" s="159"/>
    </x:row>
    <x:row r="82" ht="27" customHeight="1">
      <x:c r="A82" s="173"/>
      <x:c r="B82" s="159"/>
      <x:c r="C82" s="159"/>
      <x:c r="D82" s="159"/>
      <x:c r="E82" s="159"/>
      <x:c r="F82" s="159"/>
      <x:c r="G82" s="159"/>
      <x:c r="H82" s="159"/>
      <x:c r="I82" s="159"/>
      <x:c r="J82" s="176" t="str">
        <x:f>IF(A82="","",IF(COUNT(H82:I82)=2,H82-I82,""))</x:f>
      </x:c>
      <x:c r="K82" s="159"/>
      <x:c r="L82" s="159"/>
    </x:row>
    <x:row r="83" ht="27" customHeight="1">
      <x:c r="A83" s="173"/>
      <x:c r="B83" s="159"/>
      <x:c r="C83" s="159"/>
      <x:c r="D83" s="159"/>
      <x:c r="E83" s="159"/>
      <x:c r="F83" s="159"/>
      <x:c r="G83" s="159"/>
      <x:c r="H83" s="159"/>
      <x:c r="I83" s="159"/>
      <x:c r="J83" s="176" t="str">
        <x:f>IF(A83="","",IF(COUNT(H83:I83)=2,H83-I83,""))</x:f>
      </x:c>
      <x:c r="K83" s="159"/>
      <x:c r="L83" s="159"/>
    </x:row>
    <x:row r="84" ht="27" customHeight="1">
      <x:c r="A84" s="173"/>
      <x:c r="B84" s="159"/>
      <x:c r="C84" s="159"/>
      <x:c r="D84" s="159"/>
      <x:c r="E84" s="159"/>
      <x:c r="F84" s="159"/>
      <x:c r="G84" s="159"/>
      <x:c r="H84" s="159"/>
      <x:c r="I84" s="159"/>
      <x:c r="J84" s="176" t="str">
        <x:f>IF(A84="","",IF(COUNT(H84:I84)=2,H84-I84,""))</x:f>
      </x:c>
      <x:c r="K84" s="159"/>
      <x:c r="L84" s="159"/>
    </x:row>
    <x:row r="85" ht="27" customHeight="1">
      <x:c r="A85" s="173"/>
      <x:c r="B85" s="159"/>
      <x:c r="C85" s="159"/>
      <x:c r="D85" s="159"/>
      <x:c r="E85" s="159"/>
      <x:c r="F85" s="159"/>
      <x:c r="G85" s="159"/>
      <x:c r="H85" s="159"/>
      <x:c r="I85" s="159"/>
      <x:c r="J85" s="176" t="str">
        <x:f>IF(A85="","",IF(COUNT(H85:I85)=2,H85-I85,""))</x:f>
      </x:c>
      <x:c r="K85" s="159"/>
      <x:c r="L85" s="159"/>
    </x:row>
    <x:row r="86" ht="27" customHeight="1">
      <x:c r="A86" s="173"/>
      <x:c r="B86" s="159"/>
      <x:c r="C86" s="159"/>
      <x:c r="D86" s="159"/>
      <x:c r="E86" s="159"/>
      <x:c r="F86" s="159"/>
      <x:c r="G86" s="159"/>
      <x:c r="H86" s="159"/>
      <x:c r="I86" s="159"/>
      <x:c r="J86" s="176" t="str">
        <x:f>IF(A86="","",IF(COUNT(H86:I86)=2,H86-I86,""))</x:f>
      </x:c>
      <x:c r="K86" s="159"/>
      <x:c r="L86" s="159"/>
    </x:row>
    <x:row r="87" ht="27" customHeight="1">
      <x:c r="A87" s="173"/>
      <x:c r="B87" s="159"/>
      <x:c r="C87" s="159"/>
      <x:c r="D87" s="159"/>
      <x:c r="E87" s="159"/>
      <x:c r="F87" s="159"/>
      <x:c r="G87" s="159"/>
      <x:c r="H87" s="159"/>
      <x:c r="I87" s="159"/>
      <x:c r="J87" s="176" t="str">
        <x:f>IF(A87="","",IF(COUNT(H87:I87)=2,H87-I87,""))</x:f>
      </x:c>
      <x:c r="K87" s="159"/>
      <x:c r="L87" s="159"/>
    </x:row>
    <x:row r="88" ht="27" customHeight="1">
      <x:c r="A88" s="173"/>
      <x:c r="B88" s="159"/>
      <x:c r="C88" s="159"/>
      <x:c r="D88" s="159"/>
      <x:c r="E88" s="159"/>
      <x:c r="F88" s="159"/>
      <x:c r="G88" s="159"/>
      <x:c r="H88" s="159"/>
      <x:c r="I88" s="159"/>
      <x:c r="J88" s="176" t="str">
        <x:f>IF(A88="","",IF(COUNT(H88:I88)=2,H88-I88,""))</x:f>
      </x:c>
      <x:c r="K88" s="159"/>
      <x:c r="L88" s="159"/>
    </x:row>
    <x:row r="89" ht="27" customHeight="1">
      <x:c r="A89" s="173"/>
      <x:c r="B89" s="159"/>
      <x:c r="C89" s="159"/>
      <x:c r="D89" s="159"/>
      <x:c r="E89" s="159"/>
      <x:c r="F89" s="159"/>
      <x:c r="G89" s="159"/>
      <x:c r="H89" s="159"/>
      <x:c r="I89" s="159"/>
      <x:c r="J89" s="176" t="str">
        <x:f>IF(A89="","",IF(COUNT(H89:I89)=2,H89-I89,""))</x:f>
      </x:c>
      <x:c r="K89" s="159"/>
      <x:c r="L89" s="159"/>
    </x:row>
    <x:row r="90" ht="27" customHeight="1">
      <x:c r="A90" s="173"/>
      <x:c r="B90" s="159"/>
      <x:c r="C90" s="159"/>
      <x:c r="D90" s="159"/>
      <x:c r="E90" s="159"/>
      <x:c r="F90" s="159"/>
      <x:c r="G90" s="159"/>
      <x:c r="H90" s="159"/>
      <x:c r="I90" s="159"/>
      <x:c r="J90" s="176" t="str">
        <x:f>IF(A90="","",IF(COUNT(H90:I90)=2,H90-I90,""))</x:f>
      </x:c>
      <x:c r="K90" s="159"/>
      <x:c r="L90" s="159"/>
    </x:row>
    <x:row r="91" ht="27" customHeight="1">
      <x:c r="A91" s="173"/>
      <x:c r="B91" s="159"/>
      <x:c r="C91" s="159"/>
      <x:c r="D91" s="159"/>
      <x:c r="E91" s="159"/>
      <x:c r="F91" s="159"/>
      <x:c r="G91" s="159"/>
      <x:c r="H91" s="159"/>
      <x:c r="I91" s="159"/>
      <x:c r="J91" s="176" t="str">
        <x:f>IF(A91="","",IF(COUNT(H91:I91)=2,H91-I91,""))</x:f>
      </x:c>
      <x:c r="K91" s="159"/>
      <x:c r="L91" s="159"/>
    </x:row>
    <x:row r="92" ht="27" customHeight="1">
      <x:c r="A92" s="173"/>
      <x:c r="B92" s="159"/>
      <x:c r="C92" s="159"/>
      <x:c r="D92" s="159"/>
      <x:c r="E92" s="159"/>
      <x:c r="F92" s="159"/>
      <x:c r="G92" s="159"/>
      <x:c r="H92" s="159"/>
      <x:c r="I92" s="159"/>
      <x:c r="J92" s="176" t="str">
        <x:f>IF(A92="","",IF(COUNT(H92:I92)=2,H92-I92,""))</x:f>
      </x:c>
      <x:c r="K92" s="159"/>
      <x:c r="L92" s="159"/>
    </x:row>
    <x:row r="93" ht="27" customHeight="1">
      <x:c r="A93" s="173"/>
      <x:c r="B93" s="159"/>
      <x:c r="C93" s="159"/>
      <x:c r="D93" s="159"/>
      <x:c r="E93" s="159"/>
      <x:c r="F93" s="159"/>
      <x:c r="G93" s="159"/>
      <x:c r="H93" s="159"/>
      <x:c r="I93" s="159"/>
      <x:c r="J93" s="176" t="str">
        <x:f>IF(A93="","",IF(COUNT(H93:I93)=2,H93-I93,""))</x:f>
      </x:c>
      <x:c r="K93" s="159"/>
      <x:c r="L93" s="159"/>
    </x:row>
    <x:row r="94" ht="27" customHeight="1">
      <x:c r="A94" s="173"/>
      <x:c r="B94" s="159"/>
      <x:c r="C94" s="159"/>
      <x:c r="D94" s="159"/>
      <x:c r="E94" s="159"/>
      <x:c r="F94" s="159"/>
      <x:c r="G94" s="159"/>
      <x:c r="H94" s="159"/>
      <x:c r="I94" s="159"/>
      <x:c r="J94" s="176" t="str">
        <x:f>IF(A94="","",IF(COUNT(H94:I94)=2,H94-I94,""))</x:f>
      </x:c>
      <x:c r="K94" s="159"/>
      <x:c r="L94" s="159"/>
    </x:row>
    <x:row r="95" ht="27" customHeight="1">
      <x:c r="A95" s="173"/>
      <x:c r="B95" s="159"/>
      <x:c r="C95" s="159"/>
      <x:c r="D95" s="159"/>
      <x:c r="E95" s="159"/>
      <x:c r="F95" s="159"/>
      <x:c r="G95" s="159"/>
      <x:c r="H95" s="159"/>
      <x:c r="I95" s="159"/>
      <x:c r="J95" s="176" t="str">
        <x:f>IF(A95="","",IF(COUNT(H95:I95)=2,H95-I95,""))</x:f>
      </x:c>
      <x:c r="K95" s="159"/>
      <x:c r="L95" s="159"/>
    </x:row>
    <x:row r="96" ht="27" customHeight="1">
      <x:c r="A96" s="173"/>
      <x:c r="B96" s="159"/>
      <x:c r="C96" s="159"/>
      <x:c r="D96" s="159"/>
      <x:c r="E96" s="159"/>
      <x:c r="F96" s="159"/>
      <x:c r="G96" s="159"/>
      <x:c r="H96" s="159"/>
      <x:c r="I96" s="159"/>
      <x:c r="J96" s="176" t="str">
        <x:f>IF(A96="","",IF(COUNT(H96:I96)=2,H96-I96,""))</x:f>
      </x:c>
      <x:c r="K96" s="159"/>
      <x:c r="L96" s="159"/>
    </x:row>
    <x:row r="97" ht="27" customHeight="1">
      <x:c r="A97" s="173"/>
      <x:c r="B97" s="159"/>
      <x:c r="C97" s="159"/>
      <x:c r="D97" s="159"/>
      <x:c r="E97" s="159"/>
      <x:c r="F97" s="159"/>
      <x:c r="G97" s="159"/>
      <x:c r="H97" s="159"/>
      <x:c r="I97" s="159"/>
      <x:c r="J97" s="176" t="str">
        <x:f>IF(A97="","",IF(COUNT(H97:I97)=2,H97-I97,""))</x:f>
      </x:c>
      <x:c r="K97" s="159"/>
      <x:c r="L97" s="159"/>
    </x:row>
    <x:row r="98" ht="27" customHeight="1">
      <x:c r="A98" s="173"/>
      <x:c r="B98" s="159"/>
      <x:c r="C98" s="159"/>
      <x:c r="D98" s="159"/>
      <x:c r="E98" s="159"/>
      <x:c r="F98" s="159"/>
      <x:c r="G98" s="159"/>
      <x:c r="H98" s="159"/>
      <x:c r="I98" s="159"/>
      <x:c r="J98" s="176" t="str">
        <x:f>IF(A98="","",IF(COUNT(H98:I98)=2,H98-I98,""))</x:f>
      </x:c>
      <x:c r="K98" s="159"/>
      <x:c r="L98" s="159"/>
    </x:row>
    <x:row r="99" ht="27" customHeight="1">
      <x:c r="A99" s="173"/>
      <x:c r="B99" s="159"/>
      <x:c r="C99" s="159"/>
      <x:c r="D99" s="159"/>
      <x:c r="E99" s="159"/>
      <x:c r="F99" s="159"/>
      <x:c r="G99" s="159"/>
      <x:c r="H99" s="159"/>
      <x:c r="I99" s="159"/>
      <x:c r="J99" s="176" t="str">
        <x:f>IF(A99="","",IF(COUNT(H99:I99)=2,H99-I99,""))</x:f>
      </x:c>
      <x:c r="K99" s="159"/>
      <x:c r="L99" s="159"/>
    </x:row>
    <x:row r="100" ht="27" customHeight="1">
      <x:c r="A100" s="173"/>
      <x:c r="B100" s="159"/>
      <x:c r="C100" s="159"/>
      <x:c r="D100" s="159"/>
      <x:c r="E100" s="159"/>
      <x:c r="F100" s="159"/>
      <x:c r="G100" s="159"/>
      <x:c r="H100" s="159"/>
      <x:c r="I100" s="159"/>
      <x:c r="J100" s="176" t="str">
        <x:f>IF(A100="","",IF(COUNT(H100:I100)=2,H100-I100,""))</x:f>
      </x:c>
      <x:c r="K100" s="159"/>
      <x:c r="L100" s="159"/>
    </x:row>
    <x:row r="101" ht="27" customHeight="1">
      <x:c r="A101" s="173"/>
      <x:c r="B101" s="159"/>
      <x:c r="C101" s="159"/>
      <x:c r="D101" s="159"/>
      <x:c r="E101" s="159"/>
      <x:c r="F101" s="159"/>
      <x:c r="G101" s="159"/>
      <x:c r="H101" s="159"/>
      <x:c r="I101" s="159"/>
      <x:c r="J101" s="176" t="str">
        <x:f>IF(A101="","",IF(COUNT(H101:I101)=2,H101-I101,""))</x:f>
      </x:c>
      <x:c r="K101" s="159"/>
      <x:c r="L101" s="159"/>
    </x:row>
    <x:row r="102" ht="27" customHeight="1">
      <x:c r="A102" s="173"/>
      <x:c r="B102" s="159"/>
      <x:c r="C102" s="159"/>
      <x:c r="D102" s="159"/>
      <x:c r="E102" s="159"/>
      <x:c r="F102" s="159"/>
      <x:c r="G102" s="159"/>
      <x:c r="H102" s="159"/>
      <x:c r="I102" s="159"/>
      <x:c r="J102" s="176" t="str">
        <x:f>IF(A102="","",IF(COUNT(H102:I102)=2,H102-I102,""))</x:f>
      </x:c>
      <x:c r="K102" s="159"/>
      <x:c r="L102" s="159"/>
    </x:row>
    <x:row r="103" ht="27" customHeight="1">
      <x:c r="A103" s="173"/>
      <x:c r="B103" s="159"/>
      <x:c r="C103" s="159"/>
      <x:c r="D103" s="159"/>
      <x:c r="E103" s="159"/>
      <x:c r="F103" s="159"/>
      <x:c r="G103" s="159"/>
      <x:c r="H103" s="159"/>
      <x:c r="I103" s="159"/>
      <x:c r="J103" s="176" t="str">
        <x:f>IF(A103="","",IF(COUNT(H103:I103)=2,H103-I103,""))</x:f>
      </x:c>
      <x:c r="K103" s="159"/>
      <x:c r="L103" s="159"/>
    </x:row>
    <x:row r="104" ht="27" customHeight="1">
      <x:c r="A104" s="173"/>
      <x:c r="B104" s="159"/>
      <x:c r="C104" s="159"/>
      <x:c r="D104" s="159"/>
      <x:c r="E104" s="159"/>
      <x:c r="F104" s="159"/>
      <x:c r="G104" s="159"/>
      <x:c r="H104" s="159"/>
      <x:c r="I104" s="159"/>
      <x:c r="J104" s="176" t="str">
        <x:f>IF(A104="","",IF(COUNT(H104:I104)=2,H104-I104,""))</x:f>
      </x:c>
      <x:c r="K104" s="159"/>
      <x:c r="L104" s="159"/>
    </x:row>
    <x:row r="105" ht="27" customHeight="1">
      <x:c r="A105" s="173"/>
      <x:c r="B105" s="159"/>
      <x:c r="C105" s="159"/>
      <x:c r="D105" s="159"/>
      <x:c r="E105" s="159"/>
      <x:c r="F105" s="159"/>
      <x:c r="G105" s="159"/>
      <x:c r="H105" s="159"/>
      <x:c r="I105" s="159"/>
      <x:c r="J105" s="176" t="str">
        <x:f>IF(A105="","",IF(COUNT(H105:I105)=2,H105-I105,""))</x:f>
      </x:c>
      <x:c r="K105" s="159"/>
      <x:c r="L105" s="159"/>
    </x:row>
    <x:row r="106" ht="27" customHeight="1">
      <x:c r="A106" s="173"/>
      <x:c r="B106" s="159"/>
      <x:c r="C106" s="159"/>
      <x:c r="D106" s="159"/>
      <x:c r="E106" s="159"/>
      <x:c r="F106" s="159"/>
      <x:c r="G106" s="159"/>
      <x:c r="H106" s="159"/>
      <x:c r="I106" s="159"/>
      <x:c r="J106" s="176" t="str">
        <x:f>IF(A106="","",IF(COUNT(H106:I106)=2,H106-I106,""))</x:f>
      </x:c>
      <x:c r="K106" s="159"/>
      <x:c r="L106" s="159"/>
    </x:row>
    <x:row r="107" ht="27" customHeight="1">
      <x:c r="A107" s="70"/>
      <x:c r="B107" s="67"/>
      <x:c r="C107" s="67"/>
      <x:c r="D107" s="67"/>
      <x:c r="E107" s="67"/>
      <x:c r="F107" s="67"/>
      <x:c r="G107" s="67"/>
      <x:c r="H107" s="67"/>
      <x:c r="I107" s="67"/>
      <x:c r="J107" s="78" t="str">
        <x:f>IF(A107="","",IF(COUNT(H107:I107)=2,H107-I107,""))</x:f>
      </x:c>
      <x:c r="K107" s="67"/>
      <x:c r="L107" s="67"/>
    </x:row>
    <x:row r="108" ht="27" customHeight="1">
      <x:c r="A108" s="70"/>
      <x:c r="B108" s="67"/>
      <x:c r="C108" s="67"/>
      <x:c r="D108" s="67"/>
      <x:c r="E108" s="67"/>
      <x:c r="F108" s="67"/>
      <x:c r="G108" s="67"/>
      <x:c r="H108" s="67"/>
      <x:c r="I108" s="67"/>
      <x:c r="J108" s="78" t="str">
        <x:f>IF(A108="","",IF(COUNT(H108:I108)=2,H108-I108,""))</x:f>
      </x:c>
      <x:c r="K108" s="67"/>
      <x:c r="L108" s="67"/>
    </x:row>
    <x:row r="109" ht="27" customHeight="1">
      <x:c r="A109" s="70"/>
      <x:c r="B109" s="67"/>
      <x:c r="C109" s="67"/>
      <x:c r="D109" s="67"/>
      <x:c r="E109" s="67"/>
      <x:c r="F109" s="67"/>
      <x:c r="G109" s="67"/>
      <x:c r="H109" s="67"/>
      <x:c r="I109" s="67"/>
      <x:c r="J109" s="78" t="str">
        <x:f>IF(A109="","",IF(COUNT(H109:I109)=2,H109-I109,""))</x:f>
      </x:c>
      <x:c r="K109" s="67"/>
      <x:c r="L109" s="67"/>
    </x:row>
    <x:row r="110" ht="27" customHeight="1">
      <x:c r="A110" s="70"/>
      <x:c r="B110" s="67"/>
      <x:c r="C110" s="67"/>
      <x:c r="D110" s="67"/>
      <x:c r="E110" s="67"/>
      <x:c r="F110" s="67"/>
      <x:c r="G110" s="67"/>
      <x:c r="H110" s="67"/>
      <x:c r="I110" s="67"/>
      <x:c r="J110" s="78" t="str">
        <x:f>IF(A110="","",IF(COUNT(H110:I110)=2,H110-I110,""))</x:f>
      </x:c>
      <x:c r="K110" s="67"/>
      <x:c r="L110" s="67"/>
    </x:row>
    <x:row r="111" ht="27" customHeight="1">
      <x:c r="A111" s="70"/>
      <x:c r="B111" s="67"/>
      <x:c r="C111" s="67"/>
      <x:c r="D111" s="67"/>
      <x:c r="E111" s="67"/>
      <x:c r="F111" s="67"/>
      <x:c r="G111" s="67"/>
      <x:c r="H111" s="67"/>
      <x:c r="I111" s="67"/>
      <x:c r="J111" s="78" t="str">
        <x:f>IF(A111="","",IF(COUNT(H111:I111)=2,H111-I111,""))</x:f>
      </x:c>
      <x:c r="K111" s="67"/>
      <x:c r="L111" s="67"/>
    </x:row>
    <x:row r="112" ht="27" customHeight="1">
      <x:c r="A112" s="70"/>
      <x:c r="B112" s="67"/>
      <x:c r="C112" s="67"/>
      <x:c r="D112" s="67"/>
      <x:c r="E112" s="67"/>
      <x:c r="F112" s="67"/>
      <x:c r="G112" s="67"/>
      <x:c r="H112" s="67"/>
      <x:c r="I112" s="67"/>
      <x:c r="J112" s="78" t="str">
        <x:f>IF(A112="","",IF(COUNT(H112:I112)=2,H112-I112,""))</x:f>
      </x:c>
      <x:c r="K112" s="67"/>
      <x:c r="L112" s="67"/>
    </x:row>
    <x:row r="113" ht="27" customHeight="1">
      <x:c r="A113" s="70"/>
      <x:c r="B113" s="67"/>
      <x:c r="C113" s="67"/>
      <x:c r="D113" s="67"/>
      <x:c r="E113" s="67"/>
      <x:c r="F113" s="67"/>
      <x:c r="G113" s="67"/>
      <x:c r="H113" s="67"/>
      <x:c r="I113" s="67"/>
      <x:c r="J113" s="78" t="str">
        <x:f>IF(A113="","",IF(COUNT(H113:I113)=2,H113-I113,""))</x:f>
      </x:c>
      <x:c r="K113" s="67"/>
      <x:c r="L113" s="67"/>
    </x:row>
    <x:row r="114" ht="27" customHeight="1">
      <x:c r="A114" s="70"/>
      <x:c r="B114" s="67"/>
      <x:c r="C114" s="67"/>
      <x:c r="D114" s="67"/>
      <x:c r="E114" s="67"/>
      <x:c r="F114" s="67"/>
      <x:c r="G114" s="67"/>
      <x:c r="H114" s="67"/>
      <x:c r="I114" s="67"/>
      <x:c r="J114" s="78" t="str">
        <x:f>IF(A114="","",IF(COUNT(H114:I114)=2,H114-I114,""))</x:f>
      </x:c>
      <x:c r="K114" s="67"/>
      <x:c r="L114" s="67"/>
    </x:row>
    <x:row r="115" ht="27" customHeight="1">
      <x:c r="A115" s="70"/>
      <x:c r="B115" s="67"/>
      <x:c r="C115" s="67"/>
      <x:c r="D115" s="67"/>
      <x:c r="E115" s="67"/>
      <x:c r="F115" s="67"/>
      <x:c r="G115" s="67"/>
      <x:c r="H115" s="67"/>
      <x:c r="I115" s="67"/>
      <x:c r="J115" s="78" t="str">
        <x:f>IF(A115="","",IF(COUNT(H115:I115)=2,H115-I115,""))</x:f>
      </x:c>
      <x:c r="K115" s="67"/>
      <x:c r="L115" s="67"/>
    </x:row>
    <x:row r="116" ht="27" customHeight="1">
      <x:c r="A116" s="70"/>
      <x:c r="B116" s="67"/>
      <x:c r="C116" s="67"/>
      <x:c r="D116" s="67"/>
      <x:c r="E116" s="67"/>
      <x:c r="F116" s="67"/>
      <x:c r="G116" s="67"/>
      <x:c r="H116" s="67"/>
      <x:c r="I116" s="67"/>
      <x:c r="J116" s="78" t="str">
        <x:f>IF(A116="","",IF(COUNT(H116:I116)=2,H116-I116,""))</x:f>
      </x:c>
      <x:c r="K116" s="67"/>
      <x:c r="L116" s="67"/>
    </x:row>
    <x:row r="117" ht="27" customHeight="1">
      <x:c r="A117" s="70"/>
      <x:c r="B117" s="67"/>
      <x:c r="C117" s="67"/>
      <x:c r="D117" s="67"/>
      <x:c r="E117" s="67"/>
      <x:c r="F117" s="67"/>
      <x:c r="G117" s="67"/>
      <x:c r="H117" s="67"/>
      <x:c r="I117" s="67"/>
      <x:c r="J117" s="78" t="str">
        <x:f>IF(A117="","",IF(COUNT(H117:I117)=2,H117-I117,""))</x:f>
      </x:c>
      <x:c r="K117" s="67"/>
      <x:c r="L117" s="67"/>
    </x:row>
    <x:row r="118" ht="27" customHeight="1">
      <x:c r="A118" s="70"/>
      <x:c r="B118" s="67"/>
      <x:c r="C118" s="67"/>
      <x:c r="D118" s="67"/>
      <x:c r="E118" s="67"/>
      <x:c r="F118" s="67"/>
      <x:c r="G118" s="67"/>
      <x:c r="H118" s="67"/>
      <x:c r="I118" s="67"/>
      <x:c r="J118" s="78" t="str">
        <x:f>IF(A118="","",IF(COUNT(H118:I118)=2,H118-I118,""))</x:f>
      </x:c>
      <x:c r="K118" s="67"/>
      <x:c r="L118" s="67"/>
    </x:row>
    <x:row r="119" ht="27" customHeight="1">
      <x:c r="A119" s="70"/>
      <x:c r="B119" s="67"/>
      <x:c r="C119" s="67"/>
      <x:c r="D119" s="67"/>
      <x:c r="E119" s="67"/>
      <x:c r="F119" s="67"/>
      <x:c r="G119" s="67"/>
      <x:c r="H119" s="67"/>
      <x:c r="I119" s="67"/>
      <x:c r="J119" s="78" t="str">
        <x:f>IF(A119="","",IF(COUNT(H119:I119)=2,H119-I119,""))</x:f>
      </x:c>
      <x:c r="K119" s="67"/>
      <x:c r="L119" s="67"/>
    </x:row>
    <x:row r="120" ht="27" customHeight="1">
      <x:c r="A120" s="70"/>
      <x:c r="B120" s="67"/>
      <x:c r="C120" s="67"/>
      <x:c r="D120" s="67"/>
      <x:c r="E120" s="67"/>
      <x:c r="F120" s="67"/>
      <x:c r="G120" s="67"/>
      <x:c r="H120" s="67"/>
      <x:c r="I120" s="67"/>
      <x:c r="J120" s="78" t="str">
        <x:f>IF(A120="","",IF(COUNT(H120:I120)=2,H120-I120,""))</x:f>
      </x:c>
      <x:c r="K120" s="67"/>
      <x:c r="L120" s="67"/>
    </x:row>
    <x:row r="121" ht="27" customHeight="1">
      <x:c r="A121" s="70"/>
      <x:c r="B121" s="67"/>
      <x:c r="C121" s="67"/>
      <x:c r="D121" s="67"/>
      <x:c r="E121" s="67"/>
      <x:c r="F121" s="67"/>
      <x:c r="G121" s="67"/>
      <x:c r="H121" s="67"/>
      <x:c r="I121" s="67"/>
      <x:c r="J121" s="78" t="str">
        <x:f>IF(A121="","",IF(COUNT(H121:I121)=2,H121-I121,""))</x:f>
      </x:c>
      <x:c r="K121" s="67"/>
      <x:c r="L121" s="67"/>
    </x:row>
    <x:row r="122" ht="27" customHeight="1">
      <x:c r="A122" s="70"/>
      <x:c r="B122" s="67"/>
      <x:c r="C122" s="67"/>
      <x:c r="D122" s="67"/>
      <x:c r="E122" s="67"/>
      <x:c r="F122" s="67"/>
      <x:c r="G122" s="67"/>
      <x:c r="H122" s="67"/>
      <x:c r="I122" s="67"/>
      <x:c r="J122" s="78" t="str">
        <x:f>IF(A122="","",IF(COUNT(H122:I122)=2,H122-I122,""))</x:f>
      </x:c>
      <x:c r="K122" s="67"/>
      <x:c r="L122" s="67"/>
    </x:row>
    <x:row r="123" ht="27" customHeight="1">
      <x:c r="A123" s="70"/>
      <x:c r="B123" s="67"/>
      <x:c r="C123" s="67"/>
      <x:c r="D123" s="67"/>
      <x:c r="E123" s="67"/>
      <x:c r="F123" s="67"/>
      <x:c r="G123" s="67"/>
      <x:c r="H123" s="67"/>
      <x:c r="I123" s="67"/>
      <x:c r="J123" s="78" t="str">
        <x:f>IF(A123="","",IF(COUNT(H123:I123)=2,H123-I123,""))</x:f>
      </x:c>
      <x:c r="K123" s="67"/>
      <x:c r="L123" s="67"/>
    </x:row>
    <x:row r="124" ht="27" customHeight="1">
      <x:c r="A124" s="70"/>
      <x:c r="B124" s="67"/>
      <x:c r="C124" s="67"/>
      <x:c r="D124" s="67"/>
      <x:c r="E124" s="67"/>
      <x:c r="F124" s="67"/>
      <x:c r="G124" s="67"/>
      <x:c r="H124" s="67"/>
      <x:c r="I124" s="67"/>
      <x:c r="J124" s="78" t="str">
        <x:f>IF(A124="","",IF(COUNT(H124:I124)=2,H124-I124,""))</x:f>
      </x:c>
      <x:c r="K124" s="67"/>
      <x:c r="L124" s="67"/>
    </x:row>
    <x:row r="125" ht="27" customHeight="1">
      <x:c r="A125" s="70"/>
      <x:c r="B125" s="67"/>
      <x:c r="C125" s="67"/>
      <x:c r="D125" s="67"/>
      <x:c r="E125" s="67"/>
      <x:c r="F125" s="67"/>
      <x:c r="G125" s="67"/>
      <x:c r="H125" s="67"/>
      <x:c r="I125" s="67"/>
      <x:c r="J125" s="78" t="str">
        <x:f>IF(A125="","",IF(COUNT(H125:I125)=2,H125-I125,""))</x:f>
      </x:c>
      <x:c r="K125" s="67"/>
      <x:c r="L125" s="67"/>
    </x:row>
    <x:row r="126" ht="27" customHeight="1">
      <x:c r="A126" s="70"/>
      <x:c r="B126" s="67"/>
      <x:c r="C126" s="67"/>
      <x:c r="D126" s="67"/>
      <x:c r="E126" s="67"/>
      <x:c r="F126" s="67"/>
      <x:c r="G126" s="67"/>
      <x:c r="H126" s="67"/>
      <x:c r="I126" s="67"/>
      <x:c r="J126" s="78" t="str">
        <x:f>IF(A126="","",IF(COUNT(H126:I126)=2,H126-I126,""))</x:f>
      </x:c>
      <x:c r="K126" s="67"/>
      <x:c r="L126" s="67"/>
    </x:row>
    <x:row r="127" ht="27" customHeight="1">
      <x:c r="A127" s="70"/>
      <x:c r="B127" s="67"/>
      <x:c r="C127" s="67"/>
      <x:c r="D127" s="67"/>
      <x:c r="E127" s="67"/>
      <x:c r="F127" s="67"/>
      <x:c r="G127" s="67"/>
      <x:c r="H127" s="67"/>
      <x:c r="I127" s="67"/>
      <x:c r="J127" s="78" t="str">
        <x:f>IF(A127="","",IF(COUNT(H127:I127)=2,H127-I127,""))</x:f>
      </x:c>
      <x:c r="K127" s="67"/>
      <x:c r="L127" s="67"/>
    </x:row>
    <x:row r="128" ht="27" customHeight="1">
      <x:c r="A128" s="70"/>
      <x:c r="B128" s="67"/>
      <x:c r="C128" s="67"/>
      <x:c r="D128" s="67"/>
      <x:c r="E128" s="67"/>
      <x:c r="F128" s="67"/>
      <x:c r="G128" s="67"/>
      <x:c r="H128" s="67"/>
      <x:c r="I128" s="67"/>
      <x:c r="J128" s="78" t="str">
        <x:f>IF(A128="","",IF(COUNT(H128:I128)=2,H128-I128,""))</x:f>
      </x:c>
      <x:c r="K128" s="67"/>
      <x:c r="L128" s="67"/>
    </x:row>
    <x:row r="129" ht="27" customHeight="1">
      <x:c r="A129" s="70"/>
      <x:c r="B129" s="67"/>
      <x:c r="C129" s="67"/>
      <x:c r="D129" s="67"/>
      <x:c r="E129" s="67"/>
      <x:c r="F129" s="67"/>
      <x:c r="G129" s="67"/>
      <x:c r="H129" s="67"/>
      <x:c r="I129" s="67"/>
      <x:c r="J129" s="78" t="str">
        <x:f>IF(A129="","",IF(COUNT(H129:I129)=2,H129-I129,""))</x:f>
      </x:c>
      <x:c r="K129" s="67"/>
      <x:c r="L129" s="67"/>
    </x:row>
    <x:row r="130" ht="27" customHeight="1">
      <x:c r="A130" s="70"/>
      <x:c r="B130" s="67"/>
      <x:c r="C130" s="67"/>
      <x:c r="D130" s="67"/>
      <x:c r="E130" s="67"/>
      <x:c r="F130" s="67"/>
      <x:c r="G130" s="67"/>
      <x:c r="H130" s="67"/>
      <x:c r="I130" s="67"/>
      <x:c r="J130" s="78" t="str">
        <x:f>IF(A130="","",IF(COUNT(H130:I130)=2,H130-I130,""))</x:f>
      </x:c>
      <x:c r="K130" s="67"/>
      <x:c r="L130" s="67"/>
    </x:row>
    <x:row r="131" ht="27" customHeight="1">
      <x:c r="A131" s="70"/>
      <x:c r="B131" s="67"/>
      <x:c r="C131" s="67"/>
      <x:c r="D131" s="67"/>
      <x:c r="E131" s="67"/>
      <x:c r="F131" s="67"/>
      <x:c r="G131" s="67"/>
      <x:c r="H131" s="67"/>
      <x:c r="I131" s="67"/>
      <x:c r="J131" s="78" t="str">
        <x:f>IF(A131="","",IF(COUNT(H131:I131)=2,H131-I131,""))</x:f>
      </x:c>
      <x:c r="K131" s="67"/>
      <x:c r="L131" s="67"/>
    </x:row>
    <x:row r="132" ht="27" customHeight="1">
      <x:c r="A132" s="70"/>
      <x:c r="B132" s="67"/>
      <x:c r="C132" s="67"/>
      <x:c r="D132" s="67"/>
      <x:c r="E132" s="67"/>
      <x:c r="F132" s="67"/>
      <x:c r="G132" s="67"/>
      <x:c r="H132" s="67"/>
      <x:c r="I132" s="67"/>
      <x:c r="J132" s="78" t="str">
        <x:f>IF(A132="","",IF(COUNT(H132:I132)=2,H132-I132,""))</x:f>
      </x:c>
      <x:c r="K132" s="67"/>
      <x:c r="L132" s="67"/>
    </x:row>
    <x:row r="133" ht="27" customHeight="1">
      <x:c r="A133" s="70"/>
      <x:c r="B133" s="67"/>
      <x:c r="C133" s="67"/>
      <x:c r="D133" s="67"/>
      <x:c r="E133" s="67"/>
      <x:c r="F133" s="67"/>
      <x:c r="G133" s="67"/>
      <x:c r="H133" s="67"/>
      <x:c r="I133" s="67"/>
      <x:c r="J133" s="78" t="str">
        <x:f>IF(A133="","",IF(COUNT(H133:I133)=2,H133-I133,""))</x:f>
      </x:c>
      <x:c r="K133" s="67"/>
      <x:c r="L133" s="67"/>
    </x:row>
    <x:row r="134" ht="27" customHeight="1">
      <x:c r="A134" s="70"/>
      <x:c r="B134" s="67"/>
      <x:c r="C134" s="67"/>
      <x:c r="D134" s="67"/>
      <x:c r="E134" s="67"/>
      <x:c r="F134" s="67"/>
      <x:c r="G134" s="67"/>
      <x:c r="H134" s="67"/>
      <x:c r="I134" s="67"/>
      <x:c r="J134" s="78" t="str">
        <x:f>IF(A134="","",IF(COUNT(H134:I134)=2,H134-I134,""))</x:f>
      </x:c>
      <x:c r="K134" s="67"/>
      <x:c r="L134" s="67"/>
    </x:row>
    <x:row r="135" ht="27" customHeight="1">
      <x:c r="A135" s="70"/>
      <x:c r="B135" s="67"/>
      <x:c r="C135" s="67"/>
      <x:c r="D135" s="67"/>
      <x:c r="E135" s="67"/>
      <x:c r="F135" s="67"/>
      <x:c r="G135" s="67"/>
      <x:c r="H135" s="67"/>
      <x:c r="I135" s="67"/>
      <x:c r="J135" s="78" t="str">
        <x:f>IF(A135="","",IF(COUNT(H135:I135)=2,H135-I135,""))</x:f>
      </x:c>
      <x:c r="K135" s="67"/>
      <x:c r="L135" s="67"/>
    </x:row>
    <x:row r="136" ht="27" customHeight="1">
      <x:c r="A136" s="70"/>
      <x:c r="B136" s="67"/>
      <x:c r="C136" s="67"/>
      <x:c r="D136" s="67"/>
      <x:c r="E136" s="67"/>
      <x:c r="F136" s="67"/>
      <x:c r="G136" s="67"/>
      <x:c r="H136" s="67"/>
      <x:c r="I136" s="67"/>
      <x:c r="J136" s="78" t="str">
        <x:f>IF(A136="","",IF(COUNT(H136:I136)=2,H136-I136,""))</x:f>
      </x:c>
      <x:c r="K136" s="67"/>
      <x:c r="L136" s="67"/>
    </x:row>
    <x:row r="137" ht="27" customHeight="1">
      <x:c r="A137" s="70"/>
      <x:c r="B137" s="67"/>
      <x:c r="C137" s="67"/>
      <x:c r="D137" s="67"/>
      <x:c r="E137" s="67"/>
      <x:c r="F137" s="67"/>
      <x:c r="G137" s="67"/>
      <x:c r="H137" s="67"/>
      <x:c r="I137" s="67"/>
      <x:c r="J137" s="78" t="str">
        <x:f>IF(A137="","",IF(COUNT(H137:I137)=2,H137-I137,""))</x:f>
      </x:c>
      <x:c r="K137" s="67"/>
      <x:c r="L137" s="67"/>
    </x:row>
    <x:row r="138" ht="27" customHeight="1">
      <x:c r="A138" s="70"/>
      <x:c r="B138" s="67"/>
      <x:c r="C138" s="67"/>
      <x:c r="D138" s="67"/>
      <x:c r="E138" s="67"/>
      <x:c r="F138" s="67"/>
      <x:c r="G138" s="67"/>
      <x:c r="H138" s="67"/>
      <x:c r="I138" s="67"/>
      <x:c r="J138" s="78" t="str">
        <x:f>IF(A138="","",IF(COUNT(H138:I138)=2,H138-I138,""))</x:f>
      </x:c>
      <x:c r="K138" s="67"/>
      <x:c r="L138" s="67"/>
    </x:row>
    <x:row r="139" ht="27" customHeight="1">
      <x:c r="A139" s="70"/>
      <x:c r="B139" s="67"/>
      <x:c r="C139" s="67"/>
      <x:c r="D139" s="67"/>
      <x:c r="E139" s="67"/>
      <x:c r="F139" s="67"/>
      <x:c r="G139" s="67"/>
      <x:c r="H139" s="67"/>
      <x:c r="I139" s="67"/>
      <x:c r="J139" s="78" t="str">
        <x:f>IF(A139="","",IF(COUNT(H139:I139)=2,H139-I139,""))</x:f>
      </x:c>
      <x:c r="K139" s="67"/>
      <x:c r="L139" s="67"/>
    </x:row>
    <x:row r="140" ht="27" customHeight="1">
      <x:c r="A140" s="70"/>
      <x:c r="B140" s="67"/>
      <x:c r="C140" s="67"/>
      <x:c r="D140" s="67"/>
      <x:c r="E140" s="67"/>
      <x:c r="F140" s="67"/>
      <x:c r="G140" s="67"/>
      <x:c r="H140" s="67"/>
      <x:c r="I140" s="67"/>
      <x:c r="J140" s="78" t="str">
        <x:f>IF(A140="","",IF(COUNT(H140:I140)=2,H140-I140,""))</x:f>
      </x:c>
      <x:c r="K140" s="67"/>
      <x:c r="L140" s="67"/>
    </x:row>
    <x:row r="141" ht="27" customHeight="1">
      <x:c r="A141" s="70"/>
      <x:c r="B141" s="67"/>
      <x:c r="C141" s="67"/>
      <x:c r="D141" s="67"/>
      <x:c r="E141" s="67"/>
      <x:c r="F141" s="67"/>
      <x:c r="G141" s="67"/>
      <x:c r="H141" s="67"/>
      <x:c r="I141" s="67"/>
      <x:c r="J141" s="78" t="str">
        <x:f>IF(A141="","",IF(COUNT(H141:I141)=2,H141-I141,""))</x:f>
      </x:c>
      <x:c r="K141" s="67"/>
      <x:c r="L141" s="67"/>
    </x:row>
    <x:row r="142" ht="27" customHeight="1">
      <x:c r="A142" s="70"/>
      <x:c r="B142" s="67"/>
      <x:c r="C142" s="67"/>
      <x:c r="D142" s="67"/>
      <x:c r="E142" s="67"/>
      <x:c r="F142" s="67"/>
      <x:c r="G142" s="67"/>
      <x:c r="H142" s="67"/>
      <x:c r="I142" s="67"/>
      <x:c r="J142" s="78" t="str">
        <x:f>IF(A142="","",IF(COUNT(H142:I142)=2,H142-I142,""))</x:f>
      </x:c>
      <x:c r="K142" s="67"/>
      <x:c r="L142" s="67"/>
    </x:row>
    <x:row r="143" ht="27" customHeight="1">
      <x:c r="A143" s="70"/>
      <x:c r="B143" s="67"/>
      <x:c r="C143" s="67"/>
      <x:c r="D143" s="67"/>
      <x:c r="E143" s="67"/>
      <x:c r="F143" s="67"/>
      <x:c r="G143" s="67"/>
      <x:c r="H143" s="67"/>
      <x:c r="I143" s="67"/>
      <x:c r="J143" s="78" t="str">
        <x:f>IF(A143="","",IF(COUNT(H143:I143)=2,H143-I143,""))</x:f>
      </x:c>
      <x:c r="K143" s="67"/>
      <x:c r="L143" s="67"/>
    </x:row>
    <x:row r="144" ht="27" customHeight="1">
      <x:c r="A144" s="70"/>
      <x:c r="B144" s="67"/>
      <x:c r="C144" s="67"/>
      <x:c r="D144" s="67"/>
      <x:c r="E144" s="67"/>
      <x:c r="F144" s="67"/>
      <x:c r="G144" s="67"/>
      <x:c r="H144" s="67"/>
      <x:c r="I144" s="67"/>
      <x:c r="J144" s="78" t="str">
        <x:f>IF(A144="","",IF(COUNT(H144:I144)=2,H144-I144,""))</x:f>
      </x:c>
      <x:c r="K144" s="67"/>
      <x:c r="L144" s="67"/>
    </x:row>
    <x:row r="145" ht="27" customHeight="1">
      <x:c r="A145" s="70"/>
      <x:c r="B145" s="67"/>
      <x:c r="C145" s="67"/>
      <x:c r="D145" s="67"/>
      <x:c r="E145" s="67"/>
      <x:c r="F145" s="67"/>
      <x:c r="G145" s="67"/>
      <x:c r="H145" s="67"/>
      <x:c r="I145" s="67"/>
      <x:c r="J145" s="78" t="str">
        <x:f>IF(A145="","",IF(COUNT(H145:I145)=2,H145-I145,""))</x:f>
      </x:c>
      <x:c r="K145" s="67"/>
      <x:c r="L145" s="67"/>
    </x:row>
    <x:row r="146" ht="27" customHeight="1">
      <x:c r="A146" s="70"/>
      <x:c r="B146" s="67"/>
      <x:c r="C146" s="67"/>
      <x:c r="D146" s="67"/>
      <x:c r="E146" s="67"/>
      <x:c r="F146" s="67"/>
      <x:c r="G146" s="67"/>
      <x:c r="H146" s="67"/>
      <x:c r="I146" s="67"/>
      <x:c r="J146" s="78" t="str">
        <x:f>IF(A146="","",IF(COUNT(H146:I146)=2,H146-I146,""))</x:f>
      </x:c>
      <x:c r="K146" s="67"/>
      <x:c r="L146" s="67"/>
    </x:row>
    <x:row r="147" ht="27" customHeight="1">
      <x:c r="A147" s="70"/>
      <x:c r="B147" s="67"/>
      <x:c r="C147" s="67"/>
      <x:c r="D147" s="67"/>
      <x:c r="E147" s="67"/>
      <x:c r="F147" s="67"/>
      <x:c r="G147" s="67"/>
      <x:c r="H147" s="67"/>
      <x:c r="I147" s="67"/>
      <x:c r="J147" s="78" t="str">
        <x:f>IF(A147="","",IF(COUNT(H147:I147)=2,H147-I147,""))</x:f>
      </x:c>
      <x:c r="K147" s="67"/>
      <x:c r="L147" s="67"/>
    </x:row>
    <x:row r="148" ht="27" customHeight="1">
      <x:c r="A148" s="70"/>
      <x:c r="B148" s="67"/>
      <x:c r="C148" s="67"/>
      <x:c r="D148" s="67"/>
      <x:c r="E148" s="67"/>
      <x:c r="F148" s="67"/>
      <x:c r="G148" s="67"/>
      <x:c r="H148" s="67"/>
      <x:c r="I148" s="67"/>
      <x:c r="J148" s="78" t="str">
        <x:f>IF(A148="","",IF(COUNT(H148:I148)=2,H148-I148,""))</x:f>
      </x:c>
      <x:c r="K148" s="67"/>
      <x:c r="L148" s="67"/>
    </x:row>
    <x:row r="149" ht="27" customHeight="1">
      <x:c r="A149" s="70"/>
      <x:c r="B149" s="67"/>
      <x:c r="C149" s="67"/>
      <x:c r="D149" s="67"/>
      <x:c r="E149" s="67"/>
      <x:c r="F149" s="67"/>
      <x:c r="G149" s="67"/>
      <x:c r="H149" s="67"/>
      <x:c r="I149" s="67"/>
      <x:c r="J149" s="78" t="str">
        <x:f>IF(A149="","",IF(COUNT(H149:I149)=2,H149-I149,""))</x:f>
      </x:c>
      <x:c r="K149" s="67"/>
      <x:c r="L149" s="67"/>
    </x:row>
    <x:row r="150" ht="27" customHeight="1">
      <x:c r="A150" s="70"/>
      <x:c r="B150" s="67"/>
      <x:c r="C150" s="67"/>
      <x:c r="D150" s="67"/>
      <x:c r="E150" s="67"/>
      <x:c r="F150" s="67"/>
      <x:c r="G150" s="67"/>
      <x:c r="H150" s="67"/>
      <x:c r="I150" s="67"/>
      <x:c r="J150" s="78" t="str">
        <x:f>IF(A150="","",IF(COUNT(H150:I150)=2,H150-I150,""))</x:f>
      </x:c>
      <x:c r="K150" s="67"/>
      <x:c r="L150" s="67"/>
    </x:row>
    <x:row r="151" ht="27" customHeight="1">
      <x:c r="A151" s="70"/>
      <x:c r="B151" s="67"/>
      <x:c r="C151" s="67"/>
      <x:c r="D151" s="67"/>
      <x:c r="E151" s="67"/>
      <x:c r="F151" s="67"/>
      <x:c r="G151" s="67"/>
      <x:c r="H151" s="67"/>
      <x:c r="I151" s="67"/>
      <x:c r="J151" s="78" t="str">
        <x:f>IF(A151="","",IF(COUNT(H151:I151)=2,H151-I151,""))</x:f>
      </x:c>
      <x:c r="K151" s="67"/>
      <x:c r="L151" s="67"/>
    </x:row>
    <x:row r="152" ht="27" customHeight="1">
      <x:c r="A152" s="70"/>
      <x:c r="B152" s="67"/>
      <x:c r="C152" s="67"/>
      <x:c r="D152" s="67"/>
      <x:c r="E152" s="67"/>
      <x:c r="F152" s="67"/>
      <x:c r="G152" s="67"/>
      <x:c r="H152" s="67"/>
      <x:c r="I152" s="67"/>
      <x:c r="J152" s="78" t="str">
        <x:f>IF(A152="","",IF(COUNT(H152:I152)=2,H152-I152,""))</x:f>
      </x:c>
      <x:c r="K152" s="67"/>
      <x:c r="L152" s="67"/>
    </x:row>
    <x:row r="153" ht="27" customHeight="1">
      <x:c r="A153" s="70"/>
      <x:c r="B153" s="67"/>
      <x:c r="C153" s="67"/>
      <x:c r="D153" s="67"/>
      <x:c r="E153" s="67"/>
      <x:c r="F153" s="67"/>
      <x:c r="G153" s="67"/>
      <x:c r="H153" s="67"/>
      <x:c r="I153" s="67"/>
      <x:c r="J153" s="78" t="str">
        <x:f>IF(A153="","",IF(COUNT(H153:I153)=2,H153-I153,""))</x:f>
      </x:c>
      <x:c r="K153" s="67"/>
      <x:c r="L153" s="67"/>
    </x:row>
    <x:row r="154" ht="27" customHeight="1">
      <x:c r="A154" s="70"/>
      <x:c r="B154" s="67"/>
      <x:c r="C154" s="67"/>
      <x:c r="D154" s="67"/>
      <x:c r="E154" s="67"/>
      <x:c r="F154" s="67"/>
      <x:c r="G154" s="67"/>
      <x:c r="H154" s="67"/>
      <x:c r="I154" s="67"/>
      <x:c r="J154" s="78" t="str">
        <x:f>IF(A154="","",IF(COUNT(H154:I154)=2,H154-I154,""))</x:f>
      </x:c>
      <x:c r="K154" s="67"/>
      <x:c r="L154" s="67"/>
    </x:row>
    <x:row r="155" ht="27" customHeight="1">
      <x:c r="A155" s="70"/>
      <x:c r="B155" s="67"/>
      <x:c r="C155" s="67"/>
      <x:c r="D155" s="67"/>
      <x:c r="E155" s="67"/>
      <x:c r="F155" s="67"/>
      <x:c r="G155" s="67"/>
      <x:c r="H155" s="67"/>
      <x:c r="I155" s="67"/>
      <x:c r="J155" s="78" t="str">
        <x:f>IF(A155="","",IF(COUNT(H155:I155)=2,H155-I155,""))</x:f>
      </x:c>
      <x:c r="K155" s="67"/>
      <x:c r="L155" s="67"/>
    </x:row>
    <x:row r="156" ht="27" customHeight="1">
      <x:c r="A156" s="70"/>
      <x:c r="B156" s="67"/>
      <x:c r="C156" s="67"/>
      <x:c r="D156" s="67"/>
      <x:c r="E156" s="67"/>
      <x:c r="F156" s="67"/>
      <x:c r="G156" s="67"/>
      <x:c r="H156" s="67"/>
      <x:c r="I156" s="67"/>
      <x:c r="J156" s="78" t="str">
        <x:f>IF(A156="","",IF(COUNT(H156:I156)=2,H156-I156,""))</x:f>
      </x:c>
      <x:c r="K156" s="67"/>
      <x:c r="L156" s="67"/>
    </x:row>
    <x:row r="157" ht="27" customHeight="1">
      <x:c r="A157" s="70"/>
      <x:c r="B157" s="67"/>
      <x:c r="C157" s="67"/>
      <x:c r="D157" s="67"/>
      <x:c r="E157" s="67"/>
      <x:c r="F157" s="67"/>
      <x:c r="G157" s="67"/>
      <x:c r="H157" s="67"/>
      <x:c r="I157" s="67"/>
      <x:c r="J157" s="78" t="str">
        <x:f>IF(A157="","",IF(COUNT(H157:I157)=2,H157-I157,""))</x:f>
      </x:c>
      <x:c r="K157" s="67"/>
      <x:c r="L157" s="67"/>
    </x:row>
    <x:row r="158" ht="27" customHeight="1">
      <x:c r="A158" s="70"/>
      <x:c r="B158" s="67"/>
      <x:c r="C158" s="67"/>
      <x:c r="D158" s="67"/>
      <x:c r="E158" s="67"/>
      <x:c r="F158" s="67"/>
      <x:c r="G158" s="67"/>
      <x:c r="H158" s="67"/>
      <x:c r="I158" s="67"/>
      <x:c r="J158" s="78" t="str">
        <x:f>IF(A158="","",IF(COUNT(H158:I158)=2,H158-I158,""))</x:f>
      </x:c>
      <x:c r="K158" s="67"/>
      <x:c r="L158" s="67"/>
    </x:row>
    <x:row r="159" ht="27" customHeight="1">
      <x:c r="A159" s="70"/>
      <x:c r="B159" s="67"/>
      <x:c r="C159" s="67"/>
      <x:c r="D159" s="67"/>
      <x:c r="E159" s="67"/>
      <x:c r="F159" s="67"/>
      <x:c r="G159" s="67"/>
      <x:c r="H159" s="67"/>
      <x:c r="I159" s="67"/>
      <x:c r="J159" s="78" t="str">
        <x:f>IF(A159="","",IF(COUNT(H159:I159)=2,H159-I159,""))</x:f>
      </x:c>
      <x:c r="K159" s="67"/>
      <x:c r="L159" s="67"/>
    </x:row>
    <x:row r="160" ht="27" customHeight="1">
      <x:c r="A160" s="70"/>
      <x:c r="B160" s="67"/>
      <x:c r="C160" s="67"/>
      <x:c r="D160" s="67"/>
      <x:c r="E160" s="67"/>
      <x:c r="F160" s="67"/>
      <x:c r="G160" s="67"/>
      <x:c r="H160" s="67"/>
      <x:c r="I160" s="67"/>
      <x:c r="J160" s="78" t="str">
        <x:f>IF(A160="","",IF(COUNT(H160:I160)=2,H160-I160,""))</x:f>
      </x:c>
      <x:c r="K160" s="67"/>
      <x:c r="L160" s="67"/>
    </x:row>
    <x:row r="161" ht="27" customHeight="1">
      <x:c r="A161" s="70"/>
      <x:c r="B161" s="67"/>
      <x:c r="C161" s="67"/>
      <x:c r="D161" s="67"/>
      <x:c r="E161" s="67"/>
      <x:c r="F161" s="67"/>
      <x:c r="G161" s="67"/>
      <x:c r="H161" s="67"/>
      <x:c r="I161" s="67"/>
      <x:c r="J161" s="78" t="str">
        <x:f>IF(A161="","",IF(COUNT(H161:I161)=2,H161-I161,""))</x:f>
      </x:c>
      <x:c r="K161" s="67"/>
      <x:c r="L161" s="67"/>
    </x:row>
    <x:row r="162" ht="27" customHeight="1">
      <x:c r="A162" s="70"/>
      <x:c r="B162" s="67"/>
      <x:c r="C162" s="67"/>
      <x:c r="D162" s="67"/>
      <x:c r="E162" s="67"/>
      <x:c r="F162" s="67"/>
      <x:c r="G162" s="67"/>
      <x:c r="H162" s="67"/>
      <x:c r="I162" s="67"/>
      <x:c r="J162" s="78" t="str">
        <x:f>IF(A162="","",IF(COUNT(H162:I162)=2,H162-I162,""))</x:f>
      </x:c>
      <x:c r="K162" s="67"/>
      <x:c r="L162" s="67"/>
    </x:row>
    <x:row r="163" ht="27" customHeight="1">
      <x:c r="A163" s="70"/>
      <x:c r="B163" s="67"/>
      <x:c r="C163" s="67"/>
      <x:c r="D163" s="67"/>
      <x:c r="E163" s="67"/>
      <x:c r="F163" s="67"/>
      <x:c r="G163" s="67"/>
      <x:c r="H163" s="67"/>
      <x:c r="I163" s="67"/>
      <x:c r="J163" s="78" t="str">
        <x:f>IF(A163="","",IF(COUNT(H163:I163)=2,H163-I163,""))</x:f>
      </x:c>
      <x:c r="K163" s="67"/>
      <x:c r="L163" s="67"/>
    </x:row>
    <x:row r="164" ht="27" customHeight="1">
      <x:c r="A164" s="70"/>
      <x:c r="B164" s="67"/>
      <x:c r="C164" s="67"/>
      <x:c r="D164" s="67"/>
      <x:c r="E164" s="67"/>
      <x:c r="F164" s="67"/>
      <x:c r="G164" s="67"/>
      <x:c r="H164" s="67"/>
      <x:c r="I164" s="67"/>
      <x:c r="J164" s="78" t="str">
        <x:f>IF(A164="","",IF(COUNT(H164:I164)=2,H164-I164,""))</x:f>
      </x:c>
      <x:c r="K164" s="67"/>
      <x:c r="L164" s="67"/>
    </x:row>
    <x:row r="165" ht="27" customHeight="1">
      <x:c r="A165" s="70"/>
      <x:c r="B165" s="67"/>
      <x:c r="C165" s="67"/>
      <x:c r="D165" s="67"/>
      <x:c r="E165" s="67"/>
      <x:c r="F165" s="67"/>
      <x:c r="G165" s="67"/>
      <x:c r="H165" s="67"/>
      <x:c r="I165" s="67"/>
      <x:c r="J165" s="78" t="str">
        <x:f>IF(A165="","",IF(COUNT(H165:I165)=2,H165-I165,""))</x:f>
      </x:c>
      <x:c r="K165" s="67"/>
      <x:c r="L165" s="67"/>
    </x:row>
    <x:row r="166" ht="27" customHeight="1">
      <x:c r="A166" s="70"/>
      <x:c r="B166" s="67"/>
      <x:c r="C166" s="67"/>
      <x:c r="D166" s="67"/>
      <x:c r="E166" s="67"/>
      <x:c r="F166" s="67"/>
      <x:c r="G166" s="67"/>
      <x:c r="H166" s="67"/>
      <x:c r="I166" s="67"/>
      <x:c r="J166" s="78" t="str">
        <x:f>IF(A166="","",IF(COUNT(H166:I166)=2,H166-I166,""))</x:f>
      </x:c>
      <x:c r="K166" s="67"/>
      <x:c r="L166" s="67"/>
    </x:row>
    <x:row r="167" ht="27" customHeight="1">
      <x:c r="A167" s="70"/>
      <x:c r="B167" s="67"/>
      <x:c r="C167" s="67"/>
      <x:c r="D167" s="67"/>
      <x:c r="E167" s="67"/>
      <x:c r="F167" s="67"/>
      <x:c r="G167" s="67"/>
      <x:c r="H167" s="67"/>
      <x:c r="I167" s="67"/>
      <x:c r="J167" s="78" t="str">
        <x:f>IF(A167="","",IF(COUNT(H167:I167)=2,H167-I167,""))</x:f>
      </x:c>
      <x:c r="K167" s="67"/>
      <x:c r="L167" s="67"/>
    </x:row>
    <x:row r="168" ht="27" customHeight="1">
      <x:c r="A168" s="70"/>
      <x:c r="B168" s="67"/>
      <x:c r="C168" s="67"/>
      <x:c r="D168" s="67"/>
      <x:c r="E168" s="67"/>
      <x:c r="F168" s="67"/>
      <x:c r="G168" s="67"/>
      <x:c r="H168" s="67"/>
      <x:c r="I168" s="67"/>
      <x:c r="J168" s="78" t="str">
        <x:f>IF(A168="","",IF(COUNT(H168:I168)=2,H168-I168,""))</x:f>
      </x:c>
      <x:c r="K168" s="67"/>
      <x:c r="L168" s="67"/>
    </x:row>
    <x:row r="169" ht="27" customHeight="1">
      <x:c r="A169" s="70"/>
      <x:c r="B169" s="67"/>
      <x:c r="C169" s="67"/>
      <x:c r="D169" s="67"/>
      <x:c r="E169" s="67"/>
      <x:c r="F169" s="67"/>
      <x:c r="G169" s="67"/>
      <x:c r="H169" s="67"/>
      <x:c r="I169" s="67"/>
      <x:c r="J169" s="78" t="str">
        <x:f>IF(A169="","",IF(COUNT(H169:I169)=2,H169-I169,""))</x:f>
      </x:c>
      <x:c r="K169" s="67"/>
      <x:c r="L169" s="67"/>
    </x:row>
    <x:row r="170" ht="27" customHeight="1">
      <x:c r="A170" s="70"/>
      <x:c r="B170" s="67"/>
      <x:c r="C170" s="67"/>
      <x:c r="D170" s="67"/>
      <x:c r="E170" s="67"/>
      <x:c r="F170" s="67"/>
      <x:c r="G170" s="67"/>
      <x:c r="H170" s="67"/>
      <x:c r="I170" s="67"/>
      <x:c r="J170" s="78" t="str">
        <x:f>IF(A170="","",IF(COUNT(H170:I170)=2,H170-I170,""))</x:f>
      </x:c>
      <x:c r="K170" s="67"/>
      <x:c r="L170" s="67"/>
    </x:row>
    <x:row r="171" ht="27" customHeight="1">
      <x:c r="A171" s="70"/>
      <x:c r="B171" s="67"/>
      <x:c r="C171" s="67"/>
      <x:c r="D171" s="67"/>
      <x:c r="E171" s="67"/>
      <x:c r="F171" s="67"/>
      <x:c r="G171" s="67"/>
      <x:c r="H171" s="67"/>
      <x:c r="I171" s="67"/>
      <x:c r="J171" s="78" t="str">
        <x:f>IF(A171="","",IF(COUNT(H171:I171)=2,H171-I171,""))</x:f>
      </x:c>
      <x:c r="K171" s="67"/>
      <x:c r="L171" s="67"/>
    </x:row>
    <x:row r="172" ht="27" customHeight="1">
      <x:c r="A172" s="70"/>
      <x:c r="B172" s="67"/>
      <x:c r="C172" s="67"/>
      <x:c r="D172" s="67"/>
      <x:c r="E172" s="67"/>
      <x:c r="F172" s="67"/>
      <x:c r="G172" s="67"/>
      <x:c r="H172" s="67"/>
      <x:c r="I172" s="67"/>
      <x:c r="J172" s="78" t="str">
        <x:f>IF(A172="","",IF(COUNT(H172:I172)=2,H172-I172,""))</x:f>
      </x:c>
      <x:c r="K172" s="67"/>
      <x:c r="L172" s="67"/>
    </x:row>
    <x:row r="173" ht="27" customHeight="1">
      <x:c r="A173" s="70"/>
      <x:c r="B173" s="67"/>
      <x:c r="C173" s="67"/>
      <x:c r="D173" s="67"/>
      <x:c r="E173" s="67"/>
      <x:c r="F173" s="67"/>
      <x:c r="G173" s="67"/>
      <x:c r="H173" s="67"/>
      <x:c r="I173" s="67"/>
      <x:c r="J173" s="78" t="str">
        <x:f>IF(A173="","",IF(COUNT(H173:I173)=2,H173-I173,""))</x:f>
      </x:c>
      <x:c r="K173" s="67"/>
      <x:c r="L173" s="67"/>
    </x:row>
    <x:row r="174" ht="27" customHeight="1">
      <x:c r="A174" s="70"/>
      <x:c r="B174" s="67"/>
      <x:c r="C174" s="67"/>
      <x:c r="D174" s="67"/>
      <x:c r="E174" s="67"/>
      <x:c r="F174" s="67"/>
      <x:c r="G174" s="67"/>
      <x:c r="H174" s="67"/>
      <x:c r="I174" s="67"/>
      <x:c r="J174" s="78" t="str">
        <x:f>IF(A174="","",IF(COUNT(H174:I174)=2,H174-I174,""))</x:f>
      </x:c>
      <x:c r="K174" s="67"/>
      <x:c r="L174" s="67"/>
    </x:row>
    <x:row r="175" ht="27" customHeight="1">
      <x:c r="A175" s="70"/>
      <x:c r="B175" s="67"/>
      <x:c r="C175" s="67"/>
      <x:c r="D175" s="67"/>
      <x:c r="E175" s="67"/>
      <x:c r="F175" s="67"/>
      <x:c r="G175" s="67"/>
      <x:c r="H175" s="67"/>
      <x:c r="I175" s="67"/>
      <x:c r="J175" s="78" t="str">
        <x:f>IF(A175="","",IF(COUNT(H175:I175)=2,H175-I175,""))</x:f>
      </x:c>
      <x:c r="K175" s="67"/>
      <x:c r="L175" s="67"/>
    </x:row>
    <x:row r="176" ht="27" customHeight="1">
      <x:c r="A176" s="70"/>
      <x:c r="B176" s="67"/>
      <x:c r="C176" s="67"/>
      <x:c r="D176" s="67"/>
      <x:c r="E176" s="67"/>
      <x:c r="F176" s="67"/>
      <x:c r="G176" s="67"/>
      <x:c r="H176" s="67"/>
      <x:c r="I176" s="67"/>
      <x:c r="J176" s="78" t="str">
        <x:f>IF(A176="","",IF(COUNT(H176:I176)=2,H176-I176,""))</x:f>
      </x:c>
      <x:c r="K176" s="67"/>
      <x:c r="L176" s="67"/>
    </x:row>
    <x:row r="177" ht="27" customHeight="1">
      <x:c r="A177" s="70"/>
      <x:c r="B177" s="67"/>
      <x:c r="C177" s="67"/>
      <x:c r="D177" s="67"/>
      <x:c r="E177" s="67"/>
      <x:c r="F177" s="67"/>
      <x:c r="G177" s="67"/>
      <x:c r="H177" s="67"/>
      <x:c r="I177" s="67"/>
      <x:c r="J177" s="78" t="str">
        <x:f>IF(A177="","",IF(COUNT(H177:I177)=2,H177-I177,""))</x:f>
      </x:c>
      <x:c r="K177" s="67"/>
      <x:c r="L177" s="67"/>
    </x:row>
    <x:row r="178" ht="27" customHeight="1">
      <x:c r="A178" s="70"/>
      <x:c r="B178" s="67"/>
      <x:c r="C178" s="67"/>
      <x:c r="D178" s="67"/>
      <x:c r="E178" s="67"/>
      <x:c r="F178" s="67"/>
      <x:c r="G178" s="67"/>
      <x:c r="H178" s="67"/>
      <x:c r="I178" s="67"/>
      <x:c r="J178" s="78" t="str">
        <x:f>IF(A178="","",IF(COUNT(H178:I178)=2,H178-I178,""))</x:f>
      </x:c>
      <x:c r="K178" s="67"/>
      <x:c r="L178" s="67"/>
    </x:row>
    <x:row r="179" ht="27" customHeight="1">
      <x:c r="A179" s="70"/>
      <x:c r="B179" s="67"/>
      <x:c r="C179" s="67"/>
      <x:c r="D179" s="67"/>
      <x:c r="E179" s="67"/>
      <x:c r="F179" s="67"/>
      <x:c r="G179" s="67"/>
      <x:c r="H179" s="67"/>
      <x:c r="I179" s="67"/>
      <x:c r="J179" s="78" t="str">
        <x:f>IF(A179="","",IF(COUNT(H179:I179)=2,H179-I179,""))</x:f>
      </x:c>
      <x:c r="K179" s="67"/>
      <x:c r="L179" s="67"/>
    </x:row>
    <x:row r="180" ht="27" customHeight="1">
      <x:c r="A180" s="70"/>
      <x:c r="B180" s="67"/>
      <x:c r="C180" s="67"/>
      <x:c r="D180" s="67"/>
      <x:c r="E180" s="67"/>
      <x:c r="F180" s="67"/>
      <x:c r="G180" s="67"/>
      <x:c r="H180" s="67"/>
      <x:c r="I180" s="67"/>
      <x:c r="J180" s="78" t="str">
        <x:f>IF(A180="","",IF(COUNT(H180:I180)=2,H180-I180,""))</x:f>
      </x:c>
      <x:c r="K180" s="67"/>
      <x:c r="L180" s="67"/>
    </x:row>
    <x:row r="181" ht="27" customHeight="1">
      <x:c r="A181" s="70"/>
      <x:c r="B181" s="67"/>
      <x:c r="C181" s="67"/>
      <x:c r="D181" s="67"/>
      <x:c r="E181" s="67"/>
      <x:c r="F181" s="67"/>
      <x:c r="G181" s="67"/>
      <x:c r="H181" s="67"/>
      <x:c r="I181" s="67"/>
      <x:c r="J181" s="78" t="str">
        <x:f>IF(A181="","",IF(COUNT(H181:I181)=2,H181-I181,""))</x:f>
      </x:c>
      <x:c r="K181" s="67"/>
      <x:c r="L181" s="67"/>
    </x:row>
    <x:row r="182" ht="27" customHeight="1">
      <x:c r="A182" s="70"/>
      <x:c r="B182" s="67"/>
      <x:c r="C182" s="67"/>
      <x:c r="D182" s="67"/>
      <x:c r="E182" s="67"/>
      <x:c r="F182" s="67"/>
      <x:c r="G182" s="67"/>
      <x:c r="H182" s="67"/>
      <x:c r="I182" s="67"/>
      <x:c r="J182" s="78" t="str">
        <x:f>IF(A182="","",IF(COUNT(H182:I182)=2,H182-I182,""))</x:f>
      </x:c>
      <x:c r="K182" s="67"/>
      <x:c r="L182" s="67"/>
    </x:row>
    <x:row r="183" ht="27" customHeight="1">
      <x:c r="A183" s="70"/>
      <x:c r="B183" s="67"/>
      <x:c r="C183" s="67"/>
      <x:c r="D183" s="67"/>
      <x:c r="E183" s="67"/>
      <x:c r="F183" s="67"/>
      <x:c r="G183" s="67"/>
      <x:c r="H183" s="67"/>
      <x:c r="I183" s="67"/>
      <x:c r="J183" s="78" t="str">
        <x:f>IF(A183="","",IF(COUNT(H183:I183)=2,H183-I183,""))</x:f>
      </x:c>
      <x:c r="K183" s="67"/>
      <x:c r="L183" s="67"/>
    </x:row>
    <x:row r="184" ht="27" customHeight="1">
      <x:c r="A184" s="70"/>
      <x:c r="B184" s="67"/>
      <x:c r="C184" s="67"/>
      <x:c r="D184" s="67"/>
      <x:c r="E184" s="67"/>
      <x:c r="F184" s="67"/>
      <x:c r="G184" s="67"/>
      <x:c r="H184" s="67"/>
      <x:c r="I184" s="67"/>
      <x:c r="J184" s="78" t="str">
        <x:f>IF(A184="","",IF(COUNT(H184:I184)=2,H184-I184,""))</x:f>
      </x:c>
      <x:c r="K184" s="67"/>
      <x:c r="L184" s="67"/>
    </x:row>
    <x:row r="185" ht="27" customHeight="1">
      <x:c r="A185" s="70"/>
      <x:c r="B185" s="67"/>
      <x:c r="C185" s="67"/>
      <x:c r="D185" s="67"/>
      <x:c r="E185" s="67"/>
      <x:c r="F185" s="67"/>
      <x:c r="G185" s="67"/>
      <x:c r="H185" s="67"/>
      <x:c r="I185" s="67"/>
      <x:c r="J185" s="78" t="str">
        <x:f>IF(A185="","",IF(COUNT(H185:I185)=2,H185-I185,""))</x:f>
      </x:c>
      <x:c r="K185" s="67"/>
      <x:c r="L185" s="67"/>
    </x:row>
    <x:row r="186" ht="27" customHeight="1">
      <x:c r="A186" s="70"/>
      <x:c r="B186" s="67"/>
      <x:c r="C186" s="67"/>
      <x:c r="D186" s="67"/>
      <x:c r="E186" s="67"/>
      <x:c r="F186" s="67"/>
      <x:c r="G186" s="67"/>
      <x:c r="H186" s="67"/>
      <x:c r="I186" s="67"/>
      <x:c r="J186" s="78" t="str">
        <x:f>IF(A186="","",IF(COUNT(H186:I186)=2,H186-I186,""))</x:f>
      </x:c>
      <x:c r="K186" s="67"/>
      <x:c r="L186" s="67"/>
    </x:row>
    <x:row r="187" ht="27" customHeight="1">
      <x:c r="A187" s="70"/>
      <x:c r="B187" s="67"/>
      <x:c r="C187" s="67"/>
      <x:c r="D187" s="67"/>
      <x:c r="E187" s="67"/>
      <x:c r="F187" s="67"/>
      <x:c r="G187" s="67"/>
      <x:c r="H187" s="67"/>
      <x:c r="I187" s="67"/>
      <x:c r="J187" s="78" t="str">
        <x:f>IF(A187="","",IF(COUNT(H187:I187)=2,H187-I187,""))</x:f>
      </x:c>
      <x:c r="K187" s="67"/>
      <x:c r="L187" s="67"/>
    </x:row>
    <x:row r="188" ht="27" customHeight="1">
      <x:c r="A188" s="70"/>
      <x:c r="B188" s="67"/>
      <x:c r="C188" s="67"/>
      <x:c r="D188" s="67"/>
      <x:c r="E188" s="67"/>
      <x:c r="F188" s="67"/>
      <x:c r="G188" s="67"/>
      <x:c r="H188" s="67"/>
      <x:c r="I188" s="67"/>
      <x:c r="J188" s="78" t="str">
        <x:f>IF(A188="","",IF(COUNT(H188:I188)=2,H188-I188,""))</x:f>
      </x:c>
      <x:c r="K188" s="67"/>
      <x:c r="L188" s="67"/>
    </x:row>
    <x:row r="189" ht="27" customHeight="1">
      <x:c r="A189" s="70"/>
      <x:c r="B189" s="67"/>
      <x:c r="C189" s="67"/>
      <x:c r="D189" s="67"/>
      <x:c r="E189" s="67"/>
      <x:c r="F189" s="67"/>
      <x:c r="G189" s="67"/>
      <x:c r="H189" s="67"/>
      <x:c r="I189" s="67"/>
      <x:c r="J189" s="78" t="str">
        <x:f>IF(A189="","",IF(COUNT(H189:I189)=2,H189-I189,""))</x:f>
      </x:c>
      <x:c r="K189" s="67"/>
      <x:c r="L189" s="67"/>
    </x:row>
    <x:row r="190" ht="27" customHeight="1">
      <x:c r="A190" s="70"/>
      <x:c r="B190" s="67"/>
      <x:c r="C190" s="67"/>
      <x:c r="D190" s="67"/>
      <x:c r="E190" s="67"/>
      <x:c r="F190" s="67"/>
      <x:c r="G190" s="67"/>
      <x:c r="H190" s="67"/>
      <x:c r="I190" s="67"/>
      <x:c r="J190" s="78" t="str">
        <x:f>IF(A190="","",IF(COUNT(H190:I190)=2,H190-I190,""))</x:f>
      </x:c>
      <x:c r="K190" s="67"/>
      <x:c r="L190" s="67"/>
    </x:row>
    <x:row r="191" ht="27" customHeight="1">
      <x:c r="A191" s="70"/>
      <x:c r="B191" s="67"/>
      <x:c r="C191" s="67"/>
      <x:c r="D191" s="67"/>
      <x:c r="E191" s="67"/>
      <x:c r="F191" s="67"/>
      <x:c r="G191" s="67"/>
      <x:c r="H191" s="67"/>
      <x:c r="I191" s="67"/>
      <x:c r="J191" s="78" t="str">
        <x:f>IF(A191="","",IF(COUNT(H191:I191)=2,H191-I191,""))</x:f>
      </x:c>
      <x:c r="K191" s="67"/>
      <x:c r="L191" s="67"/>
    </x:row>
    <x:row r="192" ht="27" customHeight="1">
      <x:c r="A192" s="70"/>
      <x:c r="B192" s="67"/>
      <x:c r="C192" s="67"/>
      <x:c r="D192" s="67"/>
      <x:c r="E192" s="67"/>
      <x:c r="F192" s="67"/>
      <x:c r="G192" s="67"/>
      <x:c r="H192" s="67"/>
      <x:c r="I192" s="67"/>
      <x:c r="J192" s="78" t="str">
        <x:f>IF(A192="","",IF(COUNT(H192:I192)=2,H192-I192,""))</x:f>
      </x:c>
      <x:c r="K192" s="67"/>
      <x:c r="L192" s="67"/>
    </x:row>
    <x:row r="193" ht="27" customHeight="1">
      <x:c r="A193" s="70"/>
      <x:c r="B193" s="67"/>
      <x:c r="C193" s="67"/>
      <x:c r="D193" s="67"/>
      <x:c r="E193" s="67"/>
      <x:c r="F193" s="67"/>
      <x:c r="G193" s="67"/>
      <x:c r="H193" s="67"/>
      <x:c r="I193" s="67"/>
      <x:c r="J193" s="78" t="str">
        <x:f>IF(A193="","",IF(COUNT(H193:I193)=2,H193-I193,""))</x:f>
      </x:c>
      <x:c r="K193" s="67"/>
      <x:c r="L193" s="67"/>
    </x:row>
    <x:row r="194" ht="27" customHeight="1">
      <x:c r="A194" s="70"/>
      <x:c r="B194" s="67"/>
      <x:c r="C194" s="67"/>
      <x:c r="D194" s="67"/>
      <x:c r="E194" s="67"/>
      <x:c r="F194" s="67"/>
      <x:c r="G194" s="67"/>
      <x:c r="H194" s="67"/>
      <x:c r="I194" s="67"/>
      <x:c r="J194" s="78" t="str">
        <x:f>IF(A194="","",IF(COUNT(H194:I194)=2,H194-I194,""))</x:f>
      </x:c>
      <x:c r="K194" s="67"/>
      <x:c r="L194" s="67"/>
    </x:row>
    <x:row r="195" ht="27" customHeight="1">
      <x:c r="A195" s="70"/>
      <x:c r="B195" s="67"/>
      <x:c r="C195" s="67"/>
      <x:c r="D195" s="67"/>
      <x:c r="E195" s="67"/>
      <x:c r="F195" s="67"/>
      <x:c r="G195" s="67"/>
      <x:c r="H195" s="67"/>
      <x:c r="I195" s="67"/>
      <x:c r="J195" s="78" t="str">
        <x:f>IF(A195="","",IF(COUNT(H195:I195)=2,H195-I195,""))</x:f>
      </x:c>
      <x:c r="K195" s="67"/>
      <x:c r="L195" s="67"/>
    </x:row>
    <x:row r="196" ht="27" customHeight="1">
      <x:c r="A196" s="70"/>
      <x:c r="B196" s="67"/>
      <x:c r="C196" s="67"/>
      <x:c r="D196" s="67"/>
      <x:c r="E196" s="67"/>
      <x:c r="F196" s="67"/>
      <x:c r="G196" s="67"/>
      <x:c r="H196" s="67"/>
      <x:c r="I196" s="67"/>
      <x:c r="J196" s="78" t="str">
        <x:f>IF(A196="","",IF(COUNT(H196:I196)=2,H196-I196,""))</x:f>
      </x:c>
      <x:c r="K196" s="67"/>
      <x:c r="L196" s="67"/>
    </x:row>
    <x:row r="197" ht="27" customHeight="1">
      <x:c r="A197" s="70"/>
      <x:c r="B197" s="67"/>
      <x:c r="C197" s="67"/>
      <x:c r="D197" s="67"/>
      <x:c r="E197" s="67"/>
      <x:c r="F197" s="67"/>
      <x:c r="G197" s="67"/>
      <x:c r="H197" s="67"/>
      <x:c r="I197" s="67"/>
      <x:c r="J197" s="78" t="str">
        <x:f>IF(A197="","",IF(COUNT(H197:I197)=2,H197-I197,""))</x:f>
      </x:c>
      <x:c r="K197" s="67"/>
      <x:c r="L197" s="67"/>
    </x:row>
    <x:row r="198" ht="27" customHeight="1">
      <x:c r="A198" s="70"/>
      <x:c r="B198" s="67"/>
      <x:c r="C198" s="67"/>
      <x:c r="D198" s="67"/>
      <x:c r="E198" s="67"/>
      <x:c r="F198" s="67"/>
      <x:c r="G198" s="67"/>
      <x:c r="H198" s="67"/>
      <x:c r="I198" s="67"/>
      <x:c r="J198" s="78" t="str">
        <x:f>IF(A198="","",IF(COUNT(H198:I198)=2,H198-I198,""))</x:f>
      </x:c>
      <x:c r="K198" s="67"/>
      <x:c r="L198" s="67"/>
    </x:row>
    <x:row r="199" ht="27" customHeight="1">
      <x:c r="A199" s="70"/>
      <x:c r="B199" s="67"/>
      <x:c r="C199" s="67"/>
      <x:c r="D199" s="67"/>
      <x:c r="E199" s="67"/>
      <x:c r="F199" s="67"/>
      <x:c r="G199" s="67"/>
      <x:c r="H199" s="67"/>
      <x:c r="I199" s="67"/>
      <x:c r="J199" s="78" t="str">
        <x:f>IF(A199="","",IF(COUNT(H199:I199)=2,H199-I199,""))</x:f>
      </x:c>
      <x:c r="K199" s="67"/>
      <x:c r="L199" s="67"/>
    </x:row>
    <x:row r="200" ht="27" customHeight="1">
      <x:c r="A200" s="70"/>
      <x:c r="B200" s="67"/>
      <x:c r="C200" s="67"/>
      <x:c r="D200" s="67"/>
      <x:c r="E200" s="67"/>
      <x:c r="F200" s="67"/>
      <x:c r="G200" s="67"/>
      <x:c r="H200" s="67"/>
      <x:c r="I200" s="67"/>
      <x:c r="J200" s="78" t="str">
        <x:f>IF(A200="","",IF(COUNT(H200:I200)=2,H200-I200,""))</x:f>
      </x:c>
      <x:c r="K200" s="67"/>
      <x:c r="L200" s="67"/>
    </x:row>
    <x:row r="201" ht="27" customHeight="1">
      <x:c r="A201" s="70"/>
      <x:c r="B201" s="67"/>
      <x:c r="C201" s="67"/>
      <x:c r="D201" s="67"/>
      <x:c r="E201" s="67"/>
      <x:c r="F201" s="67"/>
      <x:c r="G201" s="67"/>
      <x:c r="H201" s="67"/>
      <x:c r="I201" s="67"/>
      <x:c r="J201" s="78" t="str">
        <x:f>IF(A201="","",IF(COUNT(H201:I201)=2,H201-I201,""))</x:f>
      </x:c>
      <x:c r="K201" s="67"/>
      <x:c r="L201" s="67"/>
    </x:row>
    <x:row r="202" ht="27" customHeight="1">
      <x:c r="A202" s="70"/>
      <x:c r="B202" s="67"/>
      <x:c r="C202" s="67"/>
      <x:c r="D202" s="67"/>
      <x:c r="E202" s="67"/>
      <x:c r="F202" s="67"/>
      <x:c r="G202" s="67"/>
      <x:c r="H202" s="67"/>
      <x:c r="I202" s="67"/>
      <x:c r="J202" s="78" t="str">
        <x:f>IF(A202="","",IF(COUNT(H202:I202)=2,H202-I202,""))</x:f>
      </x:c>
      <x:c r="K202" s="67"/>
      <x:c r="L202" s="67"/>
    </x:row>
    <x:row r="203" ht="27" customHeight="1">
      <x:c r="A203" s="70"/>
      <x:c r="B203" s="67"/>
      <x:c r="C203" s="67"/>
      <x:c r="D203" s="67"/>
      <x:c r="E203" s="67"/>
      <x:c r="F203" s="67"/>
      <x:c r="G203" s="67"/>
      <x:c r="H203" s="67"/>
      <x:c r="I203" s="67"/>
      <x:c r="J203" s="78" t="str">
        <x:f>IF(A203="","",IF(COUNT(H203:I203)=2,H203-I203,""))</x:f>
      </x:c>
      <x:c r="K203" s="67"/>
      <x:c r="L203" s="67"/>
    </x:row>
    <x:row r="204" ht="27" customHeight="1">
      <x:c r="A204" s="70"/>
      <x:c r="B204" s="67"/>
      <x:c r="C204" s="67"/>
      <x:c r="D204" s="67"/>
      <x:c r="E204" s="67"/>
      <x:c r="F204" s="67"/>
      <x:c r="G204" s="67"/>
      <x:c r="H204" s="67"/>
      <x:c r="I204" s="67"/>
      <x:c r="J204" s="78" t="str">
        <x:f>IF(A204="","",IF(COUNT(H204:I204)=2,H204-I204,""))</x:f>
      </x:c>
      <x:c r="K204" s="67"/>
      <x:c r="L204" s="67"/>
    </x:row>
    <x:row r="205" ht="27" customHeight="1">
      <x:c r="A205" s="70"/>
      <x:c r="B205" s="67"/>
      <x:c r="C205" s="67"/>
      <x:c r="D205" s="67"/>
      <x:c r="E205" s="67"/>
      <x:c r="F205" s="67"/>
      <x:c r="G205" s="67"/>
      <x:c r="H205" s="67"/>
      <x:c r="I205" s="67"/>
      <x:c r="J205" s="78" t="str">
        <x:f>IF(A205="","",IF(COUNT(H205:I205)=2,H205-I205,""))</x:f>
      </x:c>
      <x:c r="K205" s="67"/>
      <x:c r="L205" s="67"/>
    </x:row>
    <x:row r="206" ht="27" customHeight="1">
      <x:c r="A206" s="70"/>
      <x:c r="B206" s="67"/>
      <x:c r="C206" s="67"/>
      <x:c r="D206" s="67"/>
      <x:c r="E206" s="67"/>
      <x:c r="F206" s="67"/>
      <x:c r="G206" s="67"/>
      <x:c r="H206" s="67"/>
      <x:c r="I206" s="67"/>
      <x:c r="J206" s="78" t="str">
        <x:f>IF(A206="","",IF(COUNT(H206:I206)=2,H206-I206,""))</x:f>
      </x:c>
      <x:c r="K206" s="67"/>
      <x:c r="L206" s="67"/>
    </x:row>
    <x:row r="207" ht="27" customHeight="1">
      <x:c r="A207" s="70"/>
      <x:c r="B207" s="67"/>
      <x:c r="C207" s="67"/>
      <x:c r="D207" s="67"/>
      <x:c r="E207" s="67"/>
      <x:c r="F207" s="67"/>
      <x:c r="G207" s="67"/>
      <x:c r="H207" s="67"/>
      <x:c r="I207" s="67"/>
      <x:c r="J207" s="78" t="str">
        <x:f>IF(A207="","",IF(COUNT(H207:I207)=2,H207-I207,""))</x:f>
      </x:c>
      <x:c r="K207" s="67"/>
      <x:c r="L207" s="67"/>
    </x:row>
    <x:row r="208" ht="27" customHeight="1">
      <x:c r="A208" s="70"/>
      <x:c r="B208" s="67"/>
      <x:c r="C208" s="67"/>
      <x:c r="D208" s="67"/>
      <x:c r="E208" s="67"/>
      <x:c r="F208" s="67"/>
      <x:c r="G208" s="67"/>
      <x:c r="H208" s="67"/>
      <x:c r="I208" s="67"/>
      <x:c r="J208" s="78" t="str">
        <x:f>IF(A208="","",IF(COUNT(H208:I208)=2,H208-I208,""))</x:f>
      </x:c>
      <x:c r="K208" s="67"/>
      <x:c r="L208" s="67"/>
    </x:row>
    <x:row r="209" ht="27" customHeight="1">
      <x:c r="A209" s="70"/>
      <x:c r="B209" s="67"/>
      <x:c r="C209" s="67"/>
      <x:c r="D209" s="67"/>
      <x:c r="E209" s="67"/>
      <x:c r="F209" s="67"/>
      <x:c r="G209" s="67"/>
      <x:c r="H209" s="67"/>
      <x:c r="I209" s="67"/>
      <x:c r="J209" s="78" t="str">
        <x:f>IF(A209="","",IF(COUNT(H209:I209)=2,H209-I209,""))</x:f>
      </x:c>
      <x:c r="K209" s="67"/>
      <x:c r="L209" s="67"/>
    </x:row>
    <x:row r="210" ht="27" customHeight="1">
      <x:c r="A210" s="70"/>
      <x:c r="B210" s="67"/>
      <x:c r="C210" s="67"/>
      <x:c r="D210" s="67"/>
      <x:c r="E210" s="67"/>
      <x:c r="F210" s="67"/>
      <x:c r="G210" s="67"/>
      <x:c r="H210" s="67"/>
      <x:c r="I210" s="67"/>
      <x:c r="J210" s="78" t="str">
        <x:f>IF(A210="","",IF(COUNT(H210:I210)=2,H210-I210,""))</x:f>
      </x:c>
      <x:c r="K210" s="67"/>
      <x:c r="L210" s="67"/>
    </x:row>
    <x:row r="211" ht="27" customHeight="1">
      <x:c r="A211" s="70"/>
      <x:c r="B211" s="67"/>
      <x:c r="C211" s="67"/>
      <x:c r="D211" s="67"/>
      <x:c r="E211" s="67"/>
      <x:c r="F211" s="67"/>
      <x:c r="G211" s="67"/>
      <x:c r="H211" s="67"/>
      <x:c r="I211" s="67"/>
      <x:c r="J211" s="78" t="str">
        <x:f>IF(A211="","",IF(COUNT(H211:I211)=2,H211-I211,""))</x:f>
      </x:c>
      <x:c r="K211" s="67"/>
      <x:c r="L211" s="67"/>
    </x:row>
    <x:row r="212" ht="27" customHeight="1">
      <x:c r="A212" s="70"/>
      <x:c r="B212" s="67"/>
      <x:c r="C212" s="67"/>
      <x:c r="D212" s="67"/>
      <x:c r="E212" s="67"/>
      <x:c r="F212" s="67"/>
      <x:c r="G212" s="67"/>
      <x:c r="H212" s="67"/>
      <x:c r="I212" s="67"/>
      <x:c r="J212" s="78" t="str">
        <x:f>IF(A212="","",IF(COUNT(H212:I212)=2,H212-I212,""))</x:f>
      </x:c>
      <x:c r="K212" s="67"/>
      <x:c r="L212" s="67"/>
    </x:row>
    <x:row r="213" ht="27" customHeight="1">
      <x:c r="A213" s="70"/>
      <x:c r="B213" s="67"/>
      <x:c r="C213" s="67"/>
      <x:c r="D213" s="67"/>
      <x:c r="E213" s="67"/>
      <x:c r="F213" s="67"/>
      <x:c r="G213" s="67"/>
      <x:c r="H213" s="67"/>
      <x:c r="I213" s="67"/>
      <x:c r="J213" s="78" t="str">
        <x:f>IF(A213="","",IF(COUNT(H213:I213)=2,H213-I213,""))</x:f>
      </x:c>
      <x:c r="K213" s="67"/>
      <x:c r="L213" s="67"/>
    </x:row>
    <x:row r="214" ht="27" customHeight="1">
      <x:c r="A214" s="70"/>
      <x:c r="B214" s="67"/>
      <x:c r="C214" s="67"/>
      <x:c r="D214" s="67"/>
      <x:c r="E214" s="67"/>
      <x:c r="F214" s="67"/>
      <x:c r="G214" s="67"/>
      <x:c r="H214" s="67"/>
      <x:c r="I214" s="67"/>
      <x:c r="J214" s="78" t="str">
        <x:f>IF(A214="","",IF(COUNT(H214:I214)=2,H214-I214,""))</x:f>
      </x:c>
      <x:c r="K214" s="67"/>
      <x:c r="L214" s="67"/>
    </x:row>
    <x:row r="215" ht="27" customHeight="1">
      <x:c r="A215" s="70"/>
      <x:c r="B215" s="67"/>
      <x:c r="C215" s="67"/>
      <x:c r="D215" s="67"/>
      <x:c r="E215" s="67"/>
      <x:c r="F215" s="67"/>
      <x:c r="G215" s="67"/>
      <x:c r="H215" s="67"/>
      <x:c r="I215" s="67"/>
      <x:c r="J215" s="78" t="str">
        <x:f>IF(A215="","",IF(COUNT(H215:I215)=2,H215-I215,""))</x:f>
      </x:c>
      <x:c r="K215" s="67"/>
      <x:c r="L215" s="67"/>
    </x:row>
    <x:row r="216" ht="27" customHeight="1">
      <x:c r="A216" s="70"/>
      <x:c r="B216" s="67"/>
      <x:c r="C216" s="67"/>
      <x:c r="D216" s="67"/>
      <x:c r="E216" s="67"/>
      <x:c r="F216" s="67"/>
      <x:c r="G216" s="67"/>
      <x:c r="H216" s="67"/>
      <x:c r="I216" s="67"/>
      <x:c r="J216" s="78" t="str">
        <x:f>IF(A216="","",IF(COUNT(H216:I216)=2,H216-I216,""))</x:f>
      </x:c>
      <x:c r="K216" s="67"/>
      <x:c r="L216" s="67"/>
    </x:row>
    <x:row r="217" ht="27" customHeight="1">
      <x:c r="A217" s="70"/>
      <x:c r="B217" s="67"/>
      <x:c r="C217" s="67"/>
      <x:c r="D217" s="67"/>
      <x:c r="E217" s="67"/>
      <x:c r="F217" s="67"/>
      <x:c r="G217" s="67"/>
      <x:c r="H217" s="67"/>
      <x:c r="I217" s="67"/>
      <x:c r="J217" s="78" t="str">
        <x:f>IF(A217="","",IF(COUNT(H217:I217)=2,H217-I217,""))</x:f>
      </x:c>
      <x:c r="K217" s="67"/>
      <x:c r="L217" s="67"/>
    </x:row>
    <x:row r="218" ht="27" customHeight="1">
      <x:c r="A218" s="70"/>
      <x:c r="B218" s="67"/>
      <x:c r="C218" s="67"/>
      <x:c r="D218" s="67"/>
      <x:c r="E218" s="67"/>
      <x:c r="F218" s="67"/>
      <x:c r="G218" s="67"/>
      <x:c r="H218" s="67"/>
      <x:c r="I218" s="67"/>
      <x:c r="J218" s="78" t="str">
        <x:f>IF(A218="","",IF(COUNT(H218:I218)=2,H218-I218,""))</x:f>
      </x:c>
      <x:c r="K218" s="67"/>
      <x:c r="L218" s="67"/>
    </x:row>
    <x:row r="219" ht="27" customHeight="1">
      <x:c r="A219" s="70"/>
      <x:c r="B219" s="67"/>
      <x:c r="C219" s="67"/>
      <x:c r="D219" s="67"/>
      <x:c r="E219" s="67"/>
      <x:c r="F219" s="67"/>
      <x:c r="G219" s="67"/>
      <x:c r="H219" s="67"/>
      <x:c r="I219" s="67"/>
      <x:c r="J219" s="78" t="str">
        <x:f>IF(A219="","",IF(COUNT(H219:I219)=2,H219-I219,""))</x:f>
      </x:c>
      <x:c r="K219" s="67"/>
      <x:c r="L219" s="67"/>
    </x:row>
    <x:row r="220" ht="27" customHeight="1">
      <x:c r="A220" s="70"/>
      <x:c r="B220" s="67"/>
      <x:c r="C220" s="67"/>
      <x:c r="D220" s="67"/>
      <x:c r="E220" s="67"/>
      <x:c r="F220" s="67"/>
      <x:c r="G220" s="67"/>
      <x:c r="H220" s="67"/>
      <x:c r="I220" s="67"/>
      <x:c r="J220" s="78" t="str">
        <x:f>IF(A220="","",IF(COUNT(H220:I220)=2,H220-I220,""))</x:f>
      </x:c>
      <x:c r="K220" s="67"/>
      <x:c r="L220" s="67"/>
    </x:row>
    <x:row r="221" ht="27" customHeight="1">
      <x:c r="A221" s="70"/>
      <x:c r="B221" s="67"/>
      <x:c r="C221" s="67"/>
      <x:c r="D221" s="67"/>
      <x:c r="E221" s="67"/>
      <x:c r="F221" s="67"/>
      <x:c r="G221" s="67"/>
      <x:c r="H221" s="67"/>
      <x:c r="I221" s="67"/>
      <x:c r="J221" s="78" t="str">
        <x:f>IF(A221="","",IF(COUNT(H221:I221)=2,H221-I221,""))</x:f>
      </x:c>
      <x:c r="K221" s="67"/>
      <x:c r="L221" s="67"/>
    </x:row>
    <x:row r="222" ht="27" customHeight="1">
      <x:c r="A222" s="70"/>
      <x:c r="B222" s="67"/>
      <x:c r="C222" s="67"/>
      <x:c r="D222" s="67"/>
      <x:c r="E222" s="67"/>
      <x:c r="F222" s="67"/>
      <x:c r="G222" s="67"/>
      <x:c r="H222" s="67"/>
      <x:c r="I222" s="67"/>
      <x:c r="J222" s="78" t="str">
        <x:f>IF(A222="","",IF(COUNT(H222:I222)=2,H222-I222,""))</x:f>
      </x:c>
      <x:c r="K222" s="67"/>
      <x:c r="L222" s="67"/>
    </x:row>
    <x:row r="223" ht="27" customHeight="1">
      <x:c r="A223" s="70"/>
      <x:c r="B223" s="67"/>
      <x:c r="C223" s="67"/>
      <x:c r="D223" s="67"/>
      <x:c r="E223" s="67"/>
      <x:c r="F223" s="67"/>
      <x:c r="G223" s="67"/>
      <x:c r="H223" s="67"/>
      <x:c r="I223" s="67"/>
      <x:c r="J223" s="78" t="str">
        <x:f>IF(A223="","",IF(COUNT(H223:I223)=2,H223-I223,""))</x:f>
      </x:c>
      <x:c r="K223" s="67"/>
      <x:c r="L223" s="67"/>
    </x:row>
    <x:row r="224" ht="27" customHeight="1">
      <x:c r="A224" s="70"/>
      <x:c r="B224" s="67"/>
      <x:c r="C224" s="67"/>
      <x:c r="D224" s="67"/>
      <x:c r="E224" s="67"/>
      <x:c r="F224" s="67"/>
      <x:c r="G224" s="67"/>
      <x:c r="H224" s="67"/>
      <x:c r="I224" s="67"/>
      <x:c r="J224" s="78" t="str">
        <x:f>IF(A224="","",IF(COUNT(H224:I224)=2,H224-I224,""))</x:f>
      </x:c>
      <x:c r="K224" s="67"/>
      <x:c r="L224" s="67"/>
    </x:row>
    <x:row r="225" ht="27" customHeight="1">
      <x:c r="A225" s="70"/>
      <x:c r="B225" s="67"/>
      <x:c r="C225" s="67"/>
      <x:c r="D225" s="67"/>
      <x:c r="E225" s="67"/>
      <x:c r="F225" s="67"/>
      <x:c r="G225" s="67"/>
      <x:c r="H225" s="67"/>
      <x:c r="I225" s="67"/>
      <x:c r="J225" s="78" t="str">
        <x:f>IF(A225="","",IF(COUNT(H225:I225)=2,H225-I225,""))</x:f>
      </x:c>
      <x:c r="K225" s="67"/>
      <x:c r="L225" s="67"/>
    </x:row>
    <x:row r="226" ht="27" customHeight="1">
      <x:c r="A226" s="70"/>
      <x:c r="B226" s="67"/>
      <x:c r="C226" s="67"/>
      <x:c r="D226" s="67"/>
      <x:c r="E226" s="67"/>
      <x:c r="F226" s="67"/>
      <x:c r="G226" s="67"/>
      <x:c r="H226" s="67"/>
      <x:c r="I226" s="67"/>
      <x:c r="J226" s="78" t="str">
        <x:f>IF(A226="","",IF(COUNT(H226:I226)=2,H226-I226,""))</x:f>
      </x:c>
      <x:c r="K226" s="67"/>
      <x:c r="L226" s="67"/>
    </x:row>
    <x:row r="227" ht="27" customHeight="1">
      <x:c r="A227" s="70"/>
      <x:c r="B227" s="67"/>
      <x:c r="C227" s="67"/>
      <x:c r="D227" s="67"/>
      <x:c r="E227" s="67"/>
      <x:c r="F227" s="67"/>
      <x:c r="G227" s="67"/>
      <x:c r="H227" s="67"/>
      <x:c r="I227" s="67"/>
      <x:c r="J227" s="78" t="str">
        <x:f>IF(A227="","",IF(COUNT(H227:I227)=2,H227-I227,""))</x:f>
      </x:c>
      <x:c r="K227" s="67"/>
      <x:c r="L227" s="67"/>
    </x:row>
    <x:row r="228" ht="27" customHeight="1">
      <x:c r="A228" s="70"/>
      <x:c r="B228" s="67"/>
      <x:c r="C228" s="67"/>
      <x:c r="D228" s="67"/>
      <x:c r="E228" s="67"/>
      <x:c r="F228" s="67"/>
      <x:c r="G228" s="67"/>
      <x:c r="H228" s="67"/>
      <x:c r="I228" s="67"/>
      <x:c r="J228" s="78" t="str">
        <x:f>IF(A228="","",IF(COUNT(H228:I228)=2,H228-I228,""))</x:f>
      </x:c>
      <x:c r="K228" s="67"/>
      <x:c r="L228" s="67"/>
    </x:row>
    <x:row r="229" ht="27" customHeight="1">
      <x:c r="A229" s="70"/>
      <x:c r="B229" s="67"/>
      <x:c r="C229" s="67"/>
      <x:c r="D229" s="67"/>
      <x:c r="E229" s="67"/>
      <x:c r="F229" s="67"/>
      <x:c r="G229" s="67"/>
      <x:c r="H229" s="67"/>
      <x:c r="I229" s="67"/>
      <x:c r="J229" s="78" t="str">
        <x:f>IF(A229="","",IF(COUNT(H229:I229)=2,H229-I229,""))</x:f>
      </x:c>
      <x:c r="K229" s="67"/>
      <x:c r="L229" s="67"/>
    </x:row>
    <x:row r="230" ht="27" customHeight="1">
      <x:c r="A230" s="70"/>
      <x:c r="B230" s="67"/>
      <x:c r="C230" s="67"/>
      <x:c r="D230" s="67"/>
      <x:c r="E230" s="67"/>
      <x:c r="F230" s="67"/>
      <x:c r="G230" s="67"/>
      <x:c r="H230" s="67"/>
      <x:c r="I230" s="67"/>
      <x:c r="J230" s="78" t="str">
        <x:f>IF(A230="","",IF(COUNT(H230:I230)=2,H230-I230,""))</x:f>
      </x:c>
      <x:c r="K230" s="67"/>
      <x:c r="L230" s="67"/>
    </x:row>
    <x:row r="231" ht="27" customHeight="1">
      <x:c r="A231" s="70"/>
      <x:c r="B231" s="67"/>
      <x:c r="C231" s="67"/>
      <x:c r="D231" s="67"/>
      <x:c r="E231" s="67"/>
      <x:c r="F231" s="67"/>
      <x:c r="G231" s="67"/>
      <x:c r="H231" s="67"/>
      <x:c r="I231" s="67"/>
      <x:c r="J231" s="78" t="str">
        <x:f>IF(A231="","",IF(COUNT(H231:I231)=2,H231-I231,""))</x:f>
      </x:c>
      <x:c r="K231" s="67"/>
      <x:c r="L231" s="67"/>
    </x:row>
    <x:row r="232" ht="27" customHeight="1">
      <x:c r="A232" s="70"/>
      <x:c r="B232" s="67"/>
      <x:c r="C232" s="67"/>
      <x:c r="D232" s="67"/>
      <x:c r="E232" s="67"/>
      <x:c r="F232" s="67"/>
      <x:c r="G232" s="67"/>
      <x:c r="H232" s="67"/>
      <x:c r="I232" s="67"/>
      <x:c r="J232" s="78" t="str">
        <x:f>IF(A232="","",IF(COUNT(H232:I232)=2,H232-I232,""))</x:f>
      </x:c>
      <x:c r="K232" s="67"/>
      <x:c r="L232" s="67"/>
    </x:row>
    <x:row r="233" ht="27" customHeight="1">
      <x:c r="A233" s="70"/>
      <x:c r="B233" s="67"/>
      <x:c r="C233" s="67"/>
      <x:c r="D233" s="67"/>
      <x:c r="E233" s="67"/>
      <x:c r="F233" s="67"/>
      <x:c r="G233" s="67"/>
      <x:c r="H233" s="67"/>
      <x:c r="I233" s="67"/>
      <x:c r="J233" s="78" t="str">
        <x:f>IF(A233="","",IF(COUNT(H233:I233)=2,H233-I233,""))</x:f>
      </x:c>
      <x:c r="K233" s="67"/>
      <x:c r="L233" s="67"/>
    </x:row>
    <x:row r="234" ht="27" customHeight="1">
      <x:c r="A234" s="70"/>
      <x:c r="B234" s="67"/>
      <x:c r="C234" s="67"/>
      <x:c r="D234" s="67"/>
      <x:c r="E234" s="67"/>
      <x:c r="F234" s="67"/>
      <x:c r="G234" s="67"/>
      <x:c r="H234" s="67"/>
      <x:c r="I234" s="67"/>
      <x:c r="J234" s="78" t="str">
        <x:f>IF(A234="","",IF(COUNT(H234:I234)=2,H234-I234,""))</x:f>
      </x:c>
      <x:c r="K234" s="67"/>
      <x:c r="L234" s="67"/>
    </x:row>
    <x:row r="235" ht="27" customHeight="1">
      <x:c r="A235" s="70"/>
      <x:c r="B235" s="67"/>
      <x:c r="C235" s="67"/>
      <x:c r="D235" s="67"/>
      <x:c r="E235" s="67"/>
      <x:c r="F235" s="67"/>
      <x:c r="G235" s="67"/>
      <x:c r="H235" s="67"/>
      <x:c r="I235" s="67"/>
      <x:c r="J235" s="78" t="str">
        <x:f>IF(A235="","",IF(COUNT(H235:I235)=2,H235-I235,""))</x:f>
      </x:c>
      <x:c r="K235" s="67"/>
      <x:c r="L235" s="67"/>
    </x:row>
    <x:row r="236" ht="27" customHeight="1">
      <x:c r="A236" s="70"/>
      <x:c r="B236" s="67"/>
      <x:c r="C236" s="67"/>
      <x:c r="D236" s="67"/>
      <x:c r="E236" s="67"/>
      <x:c r="F236" s="67"/>
      <x:c r="G236" s="67"/>
      <x:c r="H236" s="67"/>
      <x:c r="I236" s="67"/>
      <x:c r="J236" s="78" t="str">
        <x:f>IF(A236="","",IF(COUNT(H236:I236)=2,H236-I236,""))</x:f>
      </x:c>
      <x:c r="K236" s="67"/>
      <x:c r="L236" s="67"/>
    </x:row>
    <x:row r="237" ht="27" customHeight="1">
      <x:c r="A237" s="70"/>
      <x:c r="B237" s="67"/>
      <x:c r="C237" s="67"/>
      <x:c r="D237" s="67"/>
      <x:c r="E237" s="67"/>
      <x:c r="F237" s="67"/>
      <x:c r="G237" s="67"/>
      <x:c r="H237" s="67"/>
      <x:c r="I237" s="67"/>
      <x:c r="J237" s="78" t="str">
        <x:f>IF(A237="","",IF(COUNT(H237:I237)=2,H237-I237,""))</x:f>
      </x:c>
      <x:c r="K237" s="67"/>
      <x:c r="L237" s="67"/>
    </x:row>
    <x:row r="238" ht="27" customHeight="1">
      <x:c r="A238" s="70"/>
      <x:c r="B238" s="67"/>
      <x:c r="C238" s="67"/>
      <x:c r="D238" s="67"/>
      <x:c r="E238" s="67"/>
      <x:c r="F238" s="67"/>
      <x:c r="G238" s="67"/>
      <x:c r="H238" s="67"/>
      <x:c r="I238" s="67"/>
      <x:c r="J238" s="78" t="str">
        <x:f>IF(A238="","",IF(COUNT(H238:I238)=2,H238-I238,""))</x:f>
      </x:c>
      <x:c r="K238" s="67"/>
      <x:c r="L238" s="67"/>
    </x:row>
    <x:row r="239" ht="27" customHeight="1">
      <x:c r="A239" s="70"/>
      <x:c r="B239" s="67"/>
      <x:c r="C239" s="67"/>
      <x:c r="D239" s="67"/>
      <x:c r="E239" s="67"/>
      <x:c r="F239" s="67"/>
      <x:c r="G239" s="67"/>
      <x:c r="H239" s="67"/>
      <x:c r="I239" s="67"/>
      <x:c r="J239" s="78" t="str">
        <x:f>IF(A239="","",IF(COUNT(H239:I239)=2,H239-I239,""))</x:f>
      </x:c>
      <x:c r="K239" s="67"/>
      <x:c r="L239" s="67"/>
    </x:row>
    <x:row r="240" ht="27" customHeight="1">
      <x:c r="A240" s="70"/>
      <x:c r="B240" s="67"/>
      <x:c r="C240" s="67"/>
      <x:c r="D240" s="67"/>
      <x:c r="E240" s="67"/>
      <x:c r="F240" s="67"/>
      <x:c r="G240" s="67"/>
      <x:c r="H240" s="67"/>
      <x:c r="I240" s="67"/>
      <x:c r="J240" s="78" t="str">
        <x:f>IF(A240="","",IF(COUNT(H240:I240)=2,H240-I240,""))</x:f>
      </x:c>
      <x:c r="K240" s="67"/>
      <x:c r="L240" s="67"/>
    </x:row>
    <x:row r="241" ht="27" customHeight="1">
      <x:c r="A241" s="70"/>
      <x:c r="B241" s="67"/>
      <x:c r="C241" s="67"/>
      <x:c r="D241" s="67"/>
      <x:c r="E241" s="67"/>
      <x:c r="F241" s="67"/>
      <x:c r="G241" s="67"/>
      <x:c r="H241" s="67"/>
      <x:c r="I241" s="67"/>
      <x:c r="J241" s="78" t="str">
        <x:f>IF(A241="","",IF(COUNT(H241:I241)=2,H241-I241,""))</x:f>
      </x:c>
      <x:c r="K241" s="67"/>
      <x:c r="L241" s="67"/>
    </x:row>
    <x:row r="242" ht="27" customHeight="1">
      <x:c r="A242" s="70"/>
      <x:c r="B242" s="67"/>
      <x:c r="C242" s="67"/>
      <x:c r="D242" s="67"/>
      <x:c r="E242" s="67"/>
      <x:c r="F242" s="67"/>
      <x:c r="G242" s="67"/>
      <x:c r="H242" s="67"/>
      <x:c r="I242" s="67"/>
      <x:c r="J242" s="78" t="str">
        <x:f>IF(A242="","",IF(COUNT(H242:I242)=2,H242-I242,""))</x:f>
      </x:c>
      <x:c r="K242" s="67"/>
      <x:c r="L242" s="67"/>
    </x:row>
    <x:row r="243" ht="27" customHeight="1">
      <x:c r="A243" s="70"/>
      <x:c r="B243" s="67"/>
      <x:c r="C243" s="67"/>
      <x:c r="D243" s="67"/>
      <x:c r="E243" s="67"/>
      <x:c r="F243" s="67"/>
      <x:c r="G243" s="67"/>
      <x:c r="H243" s="67"/>
      <x:c r="I243" s="67"/>
      <x:c r="J243" s="78" t="str">
        <x:f>IF(A243="","",IF(COUNT(H243:I243)=2,H243-I243,""))</x:f>
      </x:c>
      <x:c r="K243" s="67"/>
      <x:c r="L243" s="67"/>
    </x:row>
    <x:row r="244" ht="27" customHeight="1">
      <x:c r="A244" s="70"/>
      <x:c r="B244" s="67"/>
      <x:c r="C244" s="67"/>
      <x:c r="D244" s="67"/>
      <x:c r="E244" s="67"/>
      <x:c r="F244" s="67"/>
      <x:c r="G244" s="67"/>
      <x:c r="H244" s="67"/>
      <x:c r="I244" s="67"/>
      <x:c r="J244" s="78" t="str">
        <x:f>IF(A244="","",IF(COUNT(H244:I244)=2,H244-I244,""))</x:f>
      </x:c>
      <x:c r="K244" s="67"/>
      <x:c r="L244" s="67"/>
    </x:row>
    <x:row r="245" ht="27" customHeight="1">
      <x:c r="A245" s="70"/>
      <x:c r="B245" s="67"/>
      <x:c r="C245" s="67"/>
      <x:c r="D245" s="67"/>
      <x:c r="E245" s="67"/>
      <x:c r="F245" s="67"/>
      <x:c r="G245" s="67"/>
      <x:c r="H245" s="67"/>
      <x:c r="I245" s="67"/>
      <x:c r="J245" s="78" t="str">
        <x:f>IF(A245="","",IF(COUNT(H245:I245)=2,H245-I245,""))</x:f>
      </x:c>
      <x:c r="K245" s="67"/>
      <x:c r="L245" s="67"/>
    </x:row>
    <x:row r="246" ht="27" customHeight="1">
      <x:c r="A246" s="70"/>
      <x:c r="B246" s="67"/>
      <x:c r="C246" s="67"/>
      <x:c r="D246" s="67"/>
      <x:c r="E246" s="67"/>
      <x:c r="F246" s="67"/>
      <x:c r="G246" s="67"/>
      <x:c r="H246" s="67"/>
      <x:c r="I246" s="67"/>
      <x:c r="J246" s="78" t="str">
        <x:f>IF(A246="","",IF(COUNT(H246:I246)=2,H246-I246,""))</x:f>
      </x:c>
      <x:c r="K246" s="67"/>
      <x:c r="L246" s="67"/>
    </x:row>
    <x:row r="247" ht="27" customHeight="1">
      <x:c r="A247" s="70"/>
      <x:c r="B247" s="67"/>
      <x:c r="C247" s="67"/>
      <x:c r="D247" s="67"/>
      <x:c r="E247" s="67"/>
      <x:c r="F247" s="67"/>
      <x:c r="G247" s="67"/>
      <x:c r="H247" s="67"/>
      <x:c r="I247" s="67"/>
      <x:c r="J247" s="78" t="str">
        <x:f>IF(A247="","",IF(COUNT(H247:I247)=2,H247-I247,""))</x:f>
      </x:c>
      <x:c r="K247" s="67"/>
      <x:c r="L247" s="67"/>
    </x:row>
    <x:row r="248" ht="27" customHeight="1">
      <x:c r="A248" s="70"/>
      <x:c r="B248" s="67"/>
      <x:c r="C248" s="67"/>
      <x:c r="D248" s="67"/>
      <x:c r="E248" s="67"/>
      <x:c r="F248" s="67"/>
      <x:c r="G248" s="67"/>
      <x:c r="H248" s="67"/>
      <x:c r="I248" s="67"/>
      <x:c r="J248" s="78" t="str">
        <x:f>IF(A248="","",IF(COUNT(H248:I248)=2,H248-I248,""))</x:f>
      </x:c>
      <x:c r="K248" s="67"/>
      <x:c r="L248" s="67"/>
    </x:row>
    <x:row r="249" ht="27" customHeight="1">
      <x:c r="A249" s="70"/>
      <x:c r="B249" s="67"/>
      <x:c r="C249" s="67"/>
      <x:c r="D249" s="67"/>
      <x:c r="E249" s="67"/>
      <x:c r="F249" s="67"/>
      <x:c r="G249" s="67"/>
      <x:c r="H249" s="67"/>
      <x:c r="I249" s="67"/>
      <x:c r="J249" s="78" t="str">
        <x:f>IF(A249="","",IF(COUNT(H249:I249)=2,H249-I249,""))</x:f>
      </x:c>
      <x:c r="K249" s="67"/>
      <x:c r="L249" s="67"/>
    </x:row>
    <x:row r="250" ht="27" customHeight="1">
      <x:c r="A250" s="70"/>
      <x:c r="B250" s="67"/>
      <x:c r="C250" s="67"/>
      <x:c r="D250" s="67"/>
      <x:c r="E250" s="67"/>
      <x:c r="F250" s="67"/>
      <x:c r="G250" s="67"/>
      <x:c r="H250" s="67"/>
      <x:c r="I250" s="67"/>
      <x:c r="J250" s="78" t="str">
        <x:f>IF(A250="","",IF(COUNT(H250:I250)=2,H250-I250,""))</x:f>
      </x:c>
      <x:c r="K250" s="67"/>
      <x:c r="L250" s="67"/>
    </x:row>
    <x:row r="251" ht="27" customHeight="1">
      <x:c r="A251" s="70"/>
      <x:c r="B251" s="67"/>
      <x:c r="C251" s="67"/>
      <x:c r="D251" s="67"/>
      <x:c r="E251" s="67"/>
      <x:c r="F251" s="67"/>
      <x:c r="G251" s="67"/>
      <x:c r="H251" s="67"/>
      <x:c r="I251" s="67"/>
      <x:c r="J251" s="78" t="str">
        <x:f>IF(A251="","",IF(COUNT(H251:I251)=2,H251-I251,""))</x:f>
      </x:c>
      <x:c r="K251" s="67"/>
      <x:c r="L251" s="67"/>
    </x:row>
    <x:row r="252" ht="27" customHeight="1">
      <x:c r="A252" s="70"/>
      <x:c r="B252" s="67"/>
      <x:c r="C252" s="67"/>
      <x:c r="D252" s="67"/>
      <x:c r="E252" s="67"/>
      <x:c r="F252" s="67"/>
      <x:c r="G252" s="67"/>
      <x:c r="H252" s="67"/>
      <x:c r="I252" s="67"/>
      <x:c r="J252" s="78" t="str">
        <x:f>IF(A252="","",IF(COUNT(H252:I252)=2,H252-I252,""))</x:f>
      </x:c>
      <x:c r="K252" s="67"/>
      <x:c r="L252" s="67"/>
    </x:row>
    <x:row r="253" ht="27" customHeight="1">
      <x:c r="A253" s="70"/>
      <x:c r="B253" s="67"/>
      <x:c r="C253" s="67"/>
      <x:c r="D253" s="67"/>
      <x:c r="E253" s="67"/>
      <x:c r="F253" s="67"/>
      <x:c r="G253" s="67"/>
      <x:c r="H253" s="67"/>
      <x:c r="I253" s="67"/>
      <x:c r="J253" s="78" t="str">
        <x:f>IF(A253="","",IF(COUNT(H253:I253)=2,H253-I253,""))</x:f>
      </x:c>
      <x:c r="K253" s="67"/>
      <x:c r="L253" s="67"/>
    </x:row>
    <x:row r="254" ht="27" customHeight="1">
      <x:c r="A254" s="70"/>
      <x:c r="B254" s="67"/>
      <x:c r="C254" s="67"/>
      <x:c r="D254" s="67"/>
      <x:c r="E254" s="67"/>
      <x:c r="F254" s="67"/>
      <x:c r="G254" s="67"/>
      <x:c r="H254" s="67"/>
      <x:c r="I254" s="67"/>
      <x:c r="J254" s="78" t="str">
        <x:f>IF(A254="","",IF(COUNT(H254:I254)=2,H254-I254,""))</x:f>
      </x:c>
      <x:c r="K254" s="67"/>
      <x:c r="L254" s="67"/>
    </x:row>
    <x:row r="255" ht="27" customHeight="1">
      <x:c r="A255" s="70"/>
      <x:c r="B255" s="67"/>
      <x:c r="C255" s="67"/>
      <x:c r="D255" s="67"/>
      <x:c r="E255" s="67"/>
      <x:c r="F255" s="67"/>
      <x:c r="G255" s="67"/>
      <x:c r="H255" s="67"/>
      <x:c r="I255" s="67"/>
      <x:c r="J255" s="78" t="str">
        <x:f>IF(A255="","",IF(COUNT(H255:I255)=2,H255-I255,""))</x:f>
      </x:c>
      <x:c r="K255" s="67"/>
      <x:c r="L255" s="67"/>
    </x:row>
    <x:row r="256" ht="27" customHeight="1">
      <x:c r="A256" s="70"/>
      <x:c r="B256" s="67"/>
      <x:c r="C256" s="67"/>
      <x:c r="D256" s="67"/>
      <x:c r="E256" s="67"/>
      <x:c r="F256" s="67"/>
      <x:c r="G256" s="67"/>
      <x:c r="H256" s="67"/>
      <x:c r="I256" s="67"/>
      <x:c r="J256" s="78" t="str">
        <x:f>IF(A256="","",IF(COUNT(H256:I256)=2,H256-I256,""))</x:f>
      </x:c>
      <x:c r="K256" s="67"/>
      <x:c r="L256" s="67"/>
    </x:row>
    <x:row r="257" ht="27" customHeight="1">
      <x:c r="A257" s="70"/>
      <x:c r="B257" s="67"/>
      <x:c r="C257" s="67"/>
      <x:c r="D257" s="67"/>
      <x:c r="E257" s="67"/>
      <x:c r="F257" s="67"/>
      <x:c r="G257" s="67"/>
      <x:c r="H257" s="67"/>
      <x:c r="I257" s="67"/>
      <x:c r="J257" s="78" t="str">
        <x:f>IF(A257="","",IF(COUNT(H257:I257)=2,H257-I257,""))</x:f>
      </x:c>
      <x:c r="K257" s="67"/>
      <x:c r="L257" s="67"/>
    </x:row>
    <x:row r="258" ht="27" customHeight="1">
      <x:c r="A258" s="70"/>
      <x:c r="B258" s="67"/>
      <x:c r="C258" s="67"/>
      <x:c r="D258" s="67"/>
      <x:c r="E258" s="67"/>
      <x:c r="F258" s="67"/>
      <x:c r="G258" s="67"/>
      <x:c r="H258" s="67"/>
      <x:c r="I258" s="67"/>
      <x:c r="J258" s="78" t="str">
        <x:f>IF(A258="","",IF(COUNT(H258:I258)=2,H258-I258,""))</x:f>
      </x:c>
      <x:c r="K258" s="67"/>
      <x:c r="L258" s="67"/>
    </x:row>
    <x:row r="259" ht="27" customHeight="1">
      <x:c r="A259" s="70"/>
      <x:c r="B259" s="67"/>
      <x:c r="C259" s="67"/>
      <x:c r="D259" s="67"/>
      <x:c r="E259" s="67"/>
      <x:c r="F259" s="67"/>
      <x:c r="G259" s="67"/>
      <x:c r="H259" s="67"/>
      <x:c r="I259" s="67"/>
      <x:c r="J259" s="78" t="str">
        <x:f>IF(A259="","",IF(COUNT(H259:I259)=2,H259-I259,""))</x:f>
      </x:c>
      <x:c r="K259" s="67"/>
      <x:c r="L259" s="67"/>
    </x:row>
    <x:row r="260" ht="27" customHeight="1">
      <x:c r="A260" s="70"/>
      <x:c r="B260" s="67"/>
      <x:c r="C260" s="67"/>
      <x:c r="D260" s="67"/>
      <x:c r="E260" s="67"/>
      <x:c r="F260" s="67"/>
      <x:c r="G260" s="67"/>
      <x:c r="H260" s="67"/>
      <x:c r="I260" s="67"/>
      <x:c r="J260" s="78" t="str">
        <x:f>IF(A260="","",IF(COUNT(H260:I260)=2,H260-I260,""))</x:f>
      </x:c>
      <x:c r="K260" s="67"/>
      <x:c r="L260" s="67"/>
    </x:row>
    <x:row r="261" ht="27" customHeight="1">
      <x:c r="A261" s="70"/>
      <x:c r="B261" s="67"/>
      <x:c r="C261" s="67"/>
      <x:c r="D261" s="67"/>
      <x:c r="E261" s="67"/>
      <x:c r="F261" s="67"/>
      <x:c r="G261" s="67"/>
      <x:c r="H261" s="67"/>
      <x:c r="I261" s="67"/>
      <x:c r="J261" s="78" t="str">
        <x:f>IF(A261="","",IF(COUNT(H261:I261)=2,H261-I261,""))</x:f>
      </x:c>
      <x:c r="K261" s="67"/>
      <x:c r="L261" s="67"/>
    </x:row>
    <x:row r="262" ht="27" customHeight="1">
      <x:c r="A262" s="70"/>
      <x:c r="B262" s="67"/>
      <x:c r="C262" s="67"/>
      <x:c r="D262" s="67"/>
      <x:c r="E262" s="67"/>
      <x:c r="F262" s="67"/>
      <x:c r="G262" s="67"/>
      <x:c r="H262" s="67"/>
      <x:c r="I262" s="67"/>
      <x:c r="J262" s="78" t="str">
        <x:f>IF(A262="","",IF(COUNT(H262:I262)=2,H262-I262,""))</x:f>
      </x:c>
      <x:c r="K262" s="67"/>
      <x:c r="L262" s="67"/>
    </x:row>
    <x:row r="263" ht="27" customHeight="1">
      <x:c r="A263" s="70"/>
      <x:c r="B263" s="67"/>
      <x:c r="C263" s="67"/>
      <x:c r="D263" s="67"/>
      <x:c r="E263" s="67"/>
      <x:c r="F263" s="67"/>
      <x:c r="G263" s="67"/>
      <x:c r="H263" s="67"/>
      <x:c r="I263" s="67"/>
      <x:c r="J263" s="78" t="str">
        <x:f>IF(A263="","",IF(COUNT(H263:I263)=2,H263-I263,""))</x:f>
      </x:c>
      <x:c r="K263" s="67"/>
      <x:c r="L263" s="67"/>
    </x:row>
    <x:row r="264" ht="27" customHeight="1">
      <x:c r="A264" s="70"/>
      <x:c r="B264" s="67"/>
      <x:c r="C264" s="67"/>
      <x:c r="D264" s="67"/>
      <x:c r="E264" s="67"/>
      <x:c r="F264" s="67"/>
      <x:c r="G264" s="67"/>
      <x:c r="H264" s="67"/>
      <x:c r="I264" s="67"/>
      <x:c r="J264" s="78" t="str">
        <x:f>IF(A264="","",IF(COUNT(H264:I264)=2,H264-I264,""))</x:f>
      </x:c>
      <x:c r="K264" s="67"/>
      <x:c r="L264" s="67"/>
    </x:row>
    <x:row r="265" ht="27" customHeight="1">
      <x:c r="A265" s="70"/>
      <x:c r="B265" s="67"/>
      <x:c r="C265" s="67"/>
      <x:c r="D265" s="67"/>
      <x:c r="E265" s="67"/>
      <x:c r="F265" s="67"/>
      <x:c r="G265" s="67"/>
      <x:c r="H265" s="67"/>
      <x:c r="I265" s="67"/>
      <x:c r="J265" s="78" t="str">
        <x:f>IF(A265="","",IF(COUNT(H265:I265)=2,H265-I265,""))</x:f>
      </x:c>
      <x:c r="K265" s="67"/>
      <x:c r="L265" s="67"/>
    </x:row>
    <x:row r="266" ht="27" customHeight="1">
      <x:c r="A266" s="70"/>
      <x:c r="B266" s="67"/>
      <x:c r="C266" s="67"/>
      <x:c r="D266" s="67"/>
      <x:c r="E266" s="67"/>
      <x:c r="F266" s="67"/>
      <x:c r="G266" s="67"/>
      <x:c r="H266" s="67"/>
      <x:c r="I266" s="67"/>
      <x:c r="J266" s="78" t="str">
        <x:f>IF(A266="","",IF(COUNT(H266:I266)=2,H266-I266,""))</x:f>
      </x:c>
      <x:c r="K266" s="67"/>
      <x:c r="L266" s="67"/>
    </x:row>
    <x:row r="267" ht="27" customHeight="1">
      <x:c r="A267" s="70"/>
      <x:c r="B267" s="67"/>
      <x:c r="C267" s="67"/>
      <x:c r="D267" s="67"/>
      <x:c r="E267" s="67"/>
      <x:c r="F267" s="67"/>
      <x:c r="G267" s="67"/>
      <x:c r="H267" s="67"/>
      <x:c r="I267" s="67"/>
      <x:c r="J267" s="78" t="str">
        <x:f>IF(A267="","",IF(COUNT(H267:I267)=2,H267-I267,""))</x:f>
      </x:c>
      <x:c r="K267" s="67"/>
      <x:c r="L267" s="67"/>
    </x:row>
    <x:row r="268" ht="27" customHeight="1">
      <x:c r="A268" s="70"/>
      <x:c r="B268" s="67"/>
      <x:c r="C268" s="67"/>
      <x:c r="D268" s="67"/>
      <x:c r="E268" s="67"/>
      <x:c r="F268" s="67"/>
      <x:c r="G268" s="67"/>
      <x:c r="H268" s="67"/>
      <x:c r="I268" s="67"/>
      <x:c r="J268" s="78" t="str">
        <x:f>IF(A268="","",IF(COUNT(H268:I268)=2,H268-I268,""))</x:f>
      </x:c>
      <x:c r="K268" s="67"/>
      <x:c r="L268" s="67"/>
    </x:row>
    <x:row r="269" ht="27" customHeight="1">
      <x:c r="A269" s="70"/>
      <x:c r="B269" s="67"/>
      <x:c r="C269" s="67"/>
      <x:c r="D269" s="67"/>
      <x:c r="E269" s="67"/>
      <x:c r="F269" s="67"/>
      <x:c r="G269" s="67"/>
      <x:c r="H269" s="67"/>
      <x:c r="I269" s="67"/>
      <x:c r="J269" s="78" t="str">
        <x:f>IF(A269="","",IF(COUNT(H269:I269)=2,H269-I269,""))</x:f>
      </x:c>
      <x:c r="K269" s="67"/>
      <x:c r="L269" s="67"/>
    </x:row>
    <x:row r="270" ht="27" customHeight="1">
      <x:c r="A270" s="70"/>
      <x:c r="B270" s="67"/>
      <x:c r="C270" s="67"/>
      <x:c r="D270" s="67"/>
      <x:c r="E270" s="67"/>
      <x:c r="F270" s="67"/>
      <x:c r="G270" s="67"/>
      <x:c r="H270" s="67"/>
      <x:c r="I270" s="67"/>
      <x:c r="J270" s="78" t="str">
        <x:f>IF(A270="","",IF(COUNT(H270:I270)=2,H270-I270,""))</x:f>
      </x:c>
      <x:c r="K270" s="67"/>
      <x:c r="L270" s="67"/>
    </x:row>
    <x:row r="271" ht="27" customHeight="1">
      <x:c r="A271" s="70"/>
      <x:c r="B271" s="67"/>
      <x:c r="C271" s="67"/>
      <x:c r="D271" s="67"/>
      <x:c r="E271" s="67"/>
      <x:c r="F271" s="67"/>
      <x:c r="G271" s="67"/>
      <x:c r="H271" s="67"/>
      <x:c r="I271" s="67"/>
      <x:c r="J271" s="78" t="str">
        <x:f>IF(A271="","",IF(COUNT(H271:I271)=2,H271-I271,""))</x:f>
      </x:c>
      <x:c r="K271" s="67"/>
      <x:c r="L271" s="67"/>
    </x:row>
    <x:row r="272" ht="27" customHeight="1">
      <x:c r="A272" s="70"/>
      <x:c r="B272" s="67"/>
      <x:c r="C272" s="67"/>
      <x:c r="D272" s="67"/>
      <x:c r="E272" s="67"/>
      <x:c r="F272" s="67"/>
      <x:c r="G272" s="67"/>
      <x:c r="H272" s="67"/>
      <x:c r="I272" s="67"/>
      <x:c r="J272" s="78" t="str">
        <x:f>IF(A272="","",IF(COUNT(H272:I272)=2,H272-I272,""))</x:f>
      </x:c>
      <x:c r="K272" s="67"/>
      <x:c r="L272" s="67"/>
    </x:row>
    <x:row r="273" ht="27" customHeight="1">
      <x:c r="A273" s="70"/>
      <x:c r="B273" s="67"/>
      <x:c r="C273" s="67"/>
      <x:c r="D273" s="67"/>
      <x:c r="E273" s="67"/>
      <x:c r="F273" s="67"/>
      <x:c r="G273" s="67"/>
      <x:c r="H273" s="67"/>
      <x:c r="I273" s="67"/>
      <x:c r="J273" s="78" t="str">
        <x:f>IF(A273="","",IF(COUNT(H273:I273)=2,H273-I273,""))</x:f>
      </x:c>
      <x:c r="K273" s="67"/>
      <x:c r="L273" s="67"/>
    </x:row>
    <x:row r="274" ht="27" customHeight="1">
      <x:c r="A274" s="70"/>
      <x:c r="B274" s="67"/>
      <x:c r="C274" s="67"/>
      <x:c r="D274" s="67"/>
      <x:c r="E274" s="67"/>
      <x:c r="F274" s="67"/>
      <x:c r="G274" s="67"/>
      <x:c r="H274" s="67"/>
      <x:c r="I274" s="67"/>
      <x:c r="J274" s="78" t="str">
        <x:f>IF(A274="","",IF(COUNT(H274:I274)=2,H274-I274,""))</x:f>
      </x:c>
      <x:c r="K274" s="67"/>
      <x:c r="L274" s="67"/>
    </x:row>
    <x:row r="275" ht="27" customHeight="1">
      <x:c r="A275" s="70"/>
      <x:c r="B275" s="67"/>
      <x:c r="C275" s="67"/>
      <x:c r="D275" s="67"/>
      <x:c r="E275" s="67"/>
      <x:c r="F275" s="67"/>
      <x:c r="G275" s="67"/>
      <x:c r="H275" s="67"/>
      <x:c r="I275" s="67"/>
      <x:c r="J275" s="78" t="str">
        <x:f>IF(A275="","",IF(COUNT(H275:I275)=2,H275-I275,""))</x:f>
      </x:c>
      <x:c r="K275" s="67"/>
      <x:c r="L275" s="67"/>
    </x:row>
    <x:row r="276" ht="27" customHeight="1">
      <x:c r="A276" s="70"/>
      <x:c r="B276" s="67"/>
      <x:c r="C276" s="67"/>
      <x:c r="D276" s="67"/>
      <x:c r="E276" s="67"/>
      <x:c r="F276" s="67"/>
      <x:c r="G276" s="67"/>
      <x:c r="H276" s="67"/>
      <x:c r="I276" s="67"/>
      <x:c r="J276" s="78" t="str">
        <x:f>IF(A276="","",IF(COUNT(H276:I276)=2,H276-I276,""))</x:f>
      </x:c>
      <x:c r="K276" s="67"/>
      <x:c r="L276" s="67"/>
    </x:row>
    <x:row r="277" ht="27" customHeight="1">
      <x:c r="A277" s="70"/>
      <x:c r="B277" s="67"/>
      <x:c r="C277" s="67"/>
      <x:c r="D277" s="67"/>
      <x:c r="E277" s="67"/>
      <x:c r="F277" s="67"/>
      <x:c r="G277" s="67"/>
      <x:c r="H277" s="67"/>
      <x:c r="I277" s="67"/>
      <x:c r="J277" s="78" t="str">
        <x:f>IF(A277="","",IF(COUNT(H277:I277)=2,H277-I277,""))</x:f>
      </x:c>
      <x:c r="K277" s="67"/>
      <x:c r="L277" s="67"/>
    </x:row>
    <x:row r="278" ht="27" customHeight="1">
      <x:c r="A278" s="70"/>
      <x:c r="B278" s="67"/>
      <x:c r="C278" s="67"/>
      <x:c r="D278" s="67"/>
      <x:c r="E278" s="67"/>
      <x:c r="F278" s="67"/>
      <x:c r="G278" s="67"/>
      <x:c r="H278" s="67"/>
      <x:c r="I278" s="67"/>
      <x:c r="J278" s="78" t="str">
        <x:f>IF(A278="","",IF(COUNT(H278:I278)=2,H278-I278,""))</x:f>
      </x:c>
      <x:c r="K278" s="67"/>
      <x:c r="L278" s="67"/>
    </x:row>
    <x:row r="279" ht="27" customHeight="1">
      <x:c r="A279" s="70"/>
      <x:c r="B279" s="67"/>
      <x:c r="C279" s="67"/>
      <x:c r="D279" s="67"/>
      <x:c r="E279" s="67"/>
      <x:c r="F279" s="67"/>
      <x:c r="G279" s="67"/>
      <x:c r="H279" s="67"/>
      <x:c r="I279" s="67"/>
      <x:c r="J279" s="78" t="str">
        <x:f>IF(A279="","",IF(COUNT(H279:I279)=2,H279-I279,""))</x:f>
      </x:c>
      <x:c r="K279" s="67"/>
      <x:c r="L279" s="67"/>
    </x:row>
    <x:row r="280" ht="27" customHeight="1">
      <x:c r="A280" s="70"/>
      <x:c r="B280" s="67"/>
      <x:c r="C280" s="67"/>
      <x:c r="D280" s="67"/>
      <x:c r="E280" s="67"/>
      <x:c r="F280" s="67"/>
      <x:c r="G280" s="67"/>
      <x:c r="H280" s="67"/>
      <x:c r="I280" s="67"/>
      <x:c r="J280" s="78" t="str">
        <x:f>IF(A280="","",IF(COUNT(H280:I280)=2,H280-I280,""))</x:f>
      </x:c>
      <x:c r="K280" s="67"/>
      <x:c r="L280" s="67"/>
    </x:row>
    <x:row r="281" ht="27" customHeight="1">
      <x:c r="A281" s="70"/>
      <x:c r="B281" s="67"/>
      <x:c r="C281" s="67"/>
      <x:c r="D281" s="67"/>
      <x:c r="E281" s="67"/>
      <x:c r="F281" s="67"/>
      <x:c r="G281" s="67"/>
      <x:c r="H281" s="67"/>
      <x:c r="I281" s="67"/>
      <x:c r="J281" s="78" t="str">
        <x:f>IF(A281="","",IF(COUNT(H281:I281)=2,H281-I281,""))</x:f>
      </x:c>
      <x:c r="K281" s="67"/>
      <x:c r="L281" s="67"/>
    </x:row>
    <x:row r="282" ht="27" customHeight="1">
      <x:c r="A282" s="70"/>
      <x:c r="B282" s="67"/>
      <x:c r="C282" s="67"/>
      <x:c r="D282" s="67"/>
      <x:c r="E282" s="67"/>
      <x:c r="F282" s="67"/>
      <x:c r="G282" s="67"/>
      <x:c r="H282" s="67"/>
      <x:c r="I282" s="67"/>
      <x:c r="J282" s="78" t="str">
        <x:f>IF(A282="","",IF(COUNT(H282:I282)=2,H282-I282,""))</x:f>
      </x:c>
      <x:c r="K282" s="67"/>
      <x:c r="L282" s="67"/>
    </x:row>
    <x:row r="283" ht="27" customHeight="1">
      <x:c r="A283" s="70"/>
      <x:c r="B283" s="67"/>
      <x:c r="C283" s="67"/>
      <x:c r="D283" s="67"/>
      <x:c r="E283" s="67"/>
      <x:c r="F283" s="67"/>
      <x:c r="G283" s="67"/>
      <x:c r="H283" s="67"/>
      <x:c r="I283" s="67"/>
      <x:c r="J283" s="78" t="str">
        <x:f>IF(A283="","",IF(COUNT(H283:I283)=2,H283-I283,""))</x:f>
      </x:c>
      <x:c r="K283" s="67"/>
      <x:c r="L283" s="67"/>
    </x:row>
    <x:row r="284" ht="27" customHeight="1">
      <x:c r="A284" s="70"/>
      <x:c r="B284" s="67"/>
      <x:c r="C284" s="67"/>
      <x:c r="D284" s="67"/>
      <x:c r="E284" s="67"/>
      <x:c r="F284" s="67"/>
      <x:c r="G284" s="67"/>
      <x:c r="H284" s="67"/>
      <x:c r="I284" s="67"/>
      <x:c r="J284" s="78" t="str">
        <x:f>IF(A284="","",IF(COUNT(H284:I284)=2,H284-I284,""))</x:f>
      </x:c>
      <x:c r="K284" s="67"/>
      <x:c r="L284" s="67"/>
    </x:row>
    <x:row r="285" ht="27" customHeight="1">
      <x:c r="A285" s="70"/>
      <x:c r="B285" s="67"/>
      <x:c r="C285" s="67"/>
      <x:c r="D285" s="67"/>
      <x:c r="E285" s="67"/>
      <x:c r="F285" s="67"/>
      <x:c r="G285" s="67"/>
      <x:c r="H285" s="67"/>
      <x:c r="I285" s="67"/>
      <x:c r="J285" s="78" t="str">
        <x:f>IF(A285="","",IF(COUNT(H285:I285)=2,H285-I285,""))</x:f>
      </x:c>
      <x:c r="K285" s="67"/>
      <x:c r="L285" s="67"/>
    </x:row>
    <x:row r="286" ht="27" customHeight="1">
      <x:c r="A286" s="70"/>
      <x:c r="B286" s="67"/>
      <x:c r="C286" s="67"/>
      <x:c r="D286" s="67"/>
      <x:c r="E286" s="67"/>
      <x:c r="F286" s="67"/>
      <x:c r="G286" s="67"/>
      <x:c r="H286" s="67"/>
      <x:c r="I286" s="67"/>
      <x:c r="J286" s="78" t="str">
        <x:f>IF(A286="","",IF(COUNT(H286:I286)=2,H286-I286,""))</x:f>
      </x:c>
      <x:c r="K286" s="67"/>
      <x:c r="L286" s="67"/>
    </x:row>
    <x:row r="287" ht="27" customHeight="1">
      <x:c r="A287" s="70"/>
      <x:c r="B287" s="67"/>
      <x:c r="C287" s="67"/>
      <x:c r="D287" s="67"/>
      <x:c r="E287" s="67"/>
      <x:c r="F287" s="67"/>
      <x:c r="G287" s="67"/>
      <x:c r="H287" s="67"/>
      <x:c r="I287" s="67"/>
      <x:c r="J287" s="78" t="str">
        <x:f>IF(A287="","",IF(COUNT(H287:I287)=2,H287-I287,""))</x:f>
      </x:c>
      <x:c r="K287" s="67"/>
      <x:c r="L287" s="67"/>
    </x:row>
    <x:row r="288" ht="27" customHeight="1">
      <x:c r="A288" s="70"/>
      <x:c r="B288" s="67"/>
      <x:c r="C288" s="67"/>
      <x:c r="D288" s="67"/>
      <x:c r="E288" s="67"/>
      <x:c r="F288" s="67"/>
      <x:c r="G288" s="67"/>
      <x:c r="H288" s="67"/>
      <x:c r="I288" s="67"/>
      <x:c r="J288" s="78" t="str">
        <x:f>IF(A288="","",IF(COUNT(H288:I288)=2,H288-I288,""))</x:f>
      </x:c>
      <x:c r="K288" s="67"/>
      <x:c r="L288" s="67"/>
    </x:row>
    <x:row r="289" ht="27" customHeight="1">
      <x:c r="A289" s="70"/>
      <x:c r="B289" s="67"/>
      <x:c r="C289" s="67"/>
      <x:c r="D289" s="67"/>
      <x:c r="E289" s="67"/>
      <x:c r="F289" s="67"/>
      <x:c r="G289" s="67"/>
      <x:c r="H289" s="67"/>
      <x:c r="I289" s="67"/>
      <x:c r="J289" s="78" t="str">
        <x:f>IF(A289="","",IF(COUNT(H289:I289)=2,H289-I289,""))</x:f>
      </x:c>
      <x:c r="K289" s="67"/>
      <x:c r="L289" s="67"/>
    </x:row>
    <x:row r="290" ht="27" customHeight="1">
      <x:c r="A290" s="70"/>
      <x:c r="B290" s="67"/>
      <x:c r="C290" s="67"/>
      <x:c r="D290" s="67"/>
      <x:c r="E290" s="67"/>
      <x:c r="F290" s="67"/>
      <x:c r="G290" s="67"/>
      <x:c r="H290" s="67"/>
      <x:c r="I290" s="67"/>
      <x:c r="J290" s="78" t="str">
        <x:f>IF(A290="","",IF(COUNT(H290:I290)=2,H290-I290,""))</x:f>
      </x:c>
      <x:c r="K290" s="67"/>
      <x:c r="L290" s="67"/>
    </x:row>
    <x:row r="291" ht="27" customHeight="1">
      <x:c r="A291" s="70"/>
      <x:c r="B291" s="67"/>
      <x:c r="C291" s="67"/>
      <x:c r="D291" s="67"/>
      <x:c r="E291" s="67"/>
      <x:c r="F291" s="67"/>
      <x:c r="G291" s="67"/>
      <x:c r="H291" s="67"/>
      <x:c r="I291" s="67"/>
      <x:c r="J291" s="78" t="str">
        <x:f>IF(A291="","",IF(COUNT(H291:I291)=2,H291-I291,""))</x:f>
      </x:c>
      <x:c r="K291" s="67"/>
      <x:c r="L291" s="67"/>
    </x:row>
    <x:row r="292" ht="27" customHeight="1">
      <x:c r="A292" s="70"/>
      <x:c r="B292" s="67"/>
      <x:c r="C292" s="67"/>
      <x:c r="D292" s="67"/>
      <x:c r="E292" s="67"/>
      <x:c r="F292" s="67"/>
      <x:c r="G292" s="67"/>
      <x:c r="H292" s="67"/>
      <x:c r="I292" s="67"/>
      <x:c r="J292" s="78" t="str">
        <x:f>IF(A292="","",IF(COUNT(H292:I292)=2,H292-I292,""))</x:f>
      </x:c>
      <x:c r="K292" s="67"/>
      <x:c r="L292" s="67"/>
    </x:row>
    <x:row r="293" ht="27" customHeight="1">
      <x:c r="A293" s="70"/>
      <x:c r="B293" s="67"/>
      <x:c r="C293" s="67"/>
      <x:c r="D293" s="67"/>
      <x:c r="E293" s="67"/>
      <x:c r="F293" s="67"/>
      <x:c r="G293" s="67"/>
      <x:c r="H293" s="67"/>
      <x:c r="I293" s="67"/>
      <x:c r="J293" s="78" t="str">
        <x:f>IF(A293="","",IF(COUNT(H293:I293)=2,H293-I293,""))</x:f>
      </x:c>
      <x:c r="K293" s="67"/>
      <x:c r="L293" s="67"/>
    </x:row>
    <x:row r="294" ht="27" customHeight="1">
      <x:c r="A294" s="70"/>
      <x:c r="B294" s="67"/>
      <x:c r="C294" s="67"/>
      <x:c r="D294" s="67"/>
      <x:c r="E294" s="67"/>
      <x:c r="F294" s="67"/>
      <x:c r="G294" s="67"/>
      <x:c r="H294" s="67"/>
      <x:c r="I294" s="67"/>
      <x:c r="J294" s="78" t="str">
        <x:f>IF(A294="","",IF(COUNT(H294:I294)=2,H294-I294,""))</x:f>
      </x:c>
      <x:c r="K294" s="67"/>
      <x:c r="L294" s="67"/>
    </x:row>
    <x:row r="295" ht="27" customHeight="1">
      <x:c r="A295" s="70"/>
      <x:c r="B295" s="67"/>
      <x:c r="C295" s="67"/>
      <x:c r="D295" s="67"/>
      <x:c r="E295" s="67"/>
      <x:c r="F295" s="67"/>
      <x:c r="G295" s="67"/>
      <x:c r="H295" s="67"/>
      <x:c r="I295" s="67"/>
      <x:c r="J295" s="78" t="str">
        <x:f>IF(A295="","",IF(COUNT(H295:I295)=2,H295-I295,""))</x:f>
      </x:c>
      <x:c r="K295" s="67"/>
      <x:c r="L295" s="67"/>
    </x:row>
    <x:row r="296" ht="27" customHeight="1">
      <x:c r="A296" s="70"/>
      <x:c r="B296" s="67"/>
      <x:c r="C296" s="67"/>
      <x:c r="D296" s="67"/>
      <x:c r="E296" s="67"/>
      <x:c r="F296" s="67"/>
      <x:c r="G296" s="67"/>
      <x:c r="H296" s="67"/>
      <x:c r="I296" s="67"/>
      <x:c r="J296" s="78" t="str">
        <x:f>IF(A296="","",IF(COUNT(H296:I296)=2,H296-I296,""))</x:f>
      </x:c>
      <x:c r="K296" s="67"/>
      <x:c r="L296" s="67"/>
    </x:row>
    <x:row r="297" ht="27" customHeight="1">
      <x:c r="A297" s="70"/>
      <x:c r="B297" s="67"/>
      <x:c r="C297" s="67"/>
      <x:c r="D297" s="67"/>
      <x:c r="E297" s="67"/>
      <x:c r="F297" s="67"/>
      <x:c r="G297" s="67"/>
      <x:c r="H297" s="67"/>
      <x:c r="I297" s="67"/>
      <x:c r="J297" s="78" t="str">
        <x:f>IF(A297="","",IF(COUNT(H297:I297)=2,H297-I297,""))</x:f>
      </x:c>
      <x:c r="K297" s="67"/>
      <x:c r="L297" s="67"/>
    </x:row>
    <x:row r="298" ht="27" customHeight="1">
      <x:c r="A298" s="70"/>
      <x:c r="B298" s="67"/>
      <x:c r="C298" s="67"/>
      <x:c r="D298" s="67"/>
      <x:c r="E298" s="67"/>
      <x:c r="F298" s="67"/>
      <x:c r="G298" s="67"/>
      <x:c r="H298" s="67"/>
      <x:c r="I298" s="67"/>
      <x:c r="J298" s="78" t="str">
        <x:f>IF(A298="","",IF(COUNT(H298:I298)=2,H298-I298,""))</x:f>
      </x:c>
      <x:c r="K298" s="67"/>
      <x:c r="L298" s="67"/>
    </x:row>
    <x:row r="299" ht="27" customHeight="1">
      <x:c r="A299" s="70"/>
      <x:c r="B299" s="67"/>
      <x:c r="C299" s="67"/>
      <x:c r="D299" s="67"/>
      <x:c r="E299" s="67"/>
      <x:c r="F299" s="67"/>
      <x:c r="G299" s="67"/>
      <x:c r="H299" s="67"/>
      <x:c r="I299" s="67"/>
      <x:c r="J299" s="78" t="str">
        <x:f>IF(A299="","",IF(COUNT(H299:I299)=2,H299-I299,""))</x:f>
      </x:c>
      <x:c r="K299" s="67"/>
      <x:c r="L299" s="67"/>
    </x:row>
    <x:row r="300" ht="27" customHeight="1">
      <x:c r="A300" s="70"/>
      <x:c r="B300" s="67"/>
      <x:c r="C300" s="67"/>
      <x:c r="D300" s="67"/>
      <x:c r="E300" s="67"/>
      <x:c r="F300" s="67"/>
      <x:c r="G300" s="67"/>
      <x:c r="H300" s="67"/>
      <x:c r="I300" s="67"/>
      <x:c r="J300" s="78" t="str">
        <x:f>IF(A300="","",IF(COUNT(H300:I300)=2,H300-I300,""))</x:f>
      </x:c>
      <x:c r="K300" s="67"/>
      <x:c r="L300" s="67"/>
    </x:row>
    <x:row r="301" ht="27" customHeight="1">
      <x:c r="A301" s="70"/>
      <x:c r="B301" s="67"/>
      <x:c r="C301" s="67"/>
      <x:c r="D301" s="67"/>
      <x:c r="E301" s="67"/>
      <x:c r="F301" s="67"/>
      <x:c r="G301" s="67"/>
      <x:c r="H301" s="67"/>
      <x:c r="I301" s="67"/>
      <x:c r="J301" s="78" t="str">
        <x:f>IF(A301="","",IF(COUNT(H301:I301)=2,H301-I301,""))</x:f>
      </x:c>
      <x:c r="K301" s="67"/>
      <x:c r="L301" s="67"/>
    </x:row>
    <x:row r="302" ht="27" customHeight="1">
      <x:c r="A302" s="70"/>
      <x:c r="B302" s="67"/>
      <x:c r="C302" s="67"/>
      <x:c r="D302" s="67"/>
      <x:c r="E302" s="67"/>
      <x:c r="F302" s="67"/>
      <x:c r="G302" s="67"/>
      <x:c r="H302" s="67"/>
      <x:c r="I302" s="67"/>
      <x:c r="J302" s="78" t="str">
        <x:f>IF(A302="","",IF(COUNT(H302:I302)=2,H302-I302,""))</x:f>
      </x:c>
      <x:c r="K302" s="67"/>
      <x:c r="L302" s="67"/>
    </x:row>
    <x:row r="303" ht="27" customHeight="1">
      <x:c r="A303" s="70"/>
      <x:c r="B303" s="67"/>
      <x:c r="C303" s="67"/>
      <x:c r="D303" s="67"/>
      <x:c r="E303" s="67"/>
      <x:c r="F303" s="67"/>
      <x:c r="G303" s="67"/>
      <x:c r="H303" s="67"/>
      <x:c r="I303" s="67"/>
      <x:c r="J303" s="78" t="str">
        <x:f>IF(A303="","",IF(COUNT(H303:I303)=2,H303-I303,""))</x:f>
      </x:c>
      <x:c r="K303" s="67"/>
      <x:c r="L303" s="67"/>
    </x:row>
    <x:row r="304" ht="27" customHeight="1">
      <x:c r="A304" s="70"/>
      <x:c r="B304" s="67"/>
      <x:c r="C304" s="67"/>
      <x:c r="D304" s="67"/>
      <x:c r="E304" s="67"/>
      <x:c r="F304" s="67"/>
      <x:c r="G304" s="67"/>
      <x:c r="H304" s="67"/>
      <x:c r="I304" s="67"/>
      <x:c r="J304" s="78" t="str">
        <x:f>IF(A304="","",IF(COUNT(H304:I304)=2,H304-I304,""))</x:f>
      </x:c>
      <x:c r="K304" s="67"/>
      <x:c r="L304" s="67"/>
    </x:row>
    <x:row r="305" ht="27" customHeight="1">
      <x:c r="A305" s="70"/>
      <x:c r="B305" s="67"/>
      <x:c r="C305" s="67"/>
      <x:c r="D305" s="67"/>
      <x:c r="E305" s="67"/>
      <x:c r="F305" s="67"/>
      <x:c r="G305" s="67"/>
      <x:c r="H305" s="67"/>
      <x:c r="I305" s="67"/>
      <x:c r="J305" s="78" t="str">
        <x:f>IF(A305="","",IF(COUNT(H305:I305)=2,H305-I305,""))</x:f>
      </x:c>
      <x:c r="K305" s="67"/>
      <x:c r="L305" s="67"/>
    </x:row>
    <x:row r="306" ht="27" customHeight="1">
      <x:c r="A306" s="70"/>
      <x:c r="B306" s="67"/>
      <x:c r="C306" s="67"/>
      <x:c r="D306" s="67"/>
      <x:c r="E306" s="67"/>
      <x:c r="F306" s="67"/>
      <x:c r="G306" s="67"/>
      <x:c r="H306" s="67"/>
      <x:c r="I306" s="67"/>
      <x:c r="J306" s="78" t="str">
        <x:f>IF(A306="","",IF(COUNT(H306:I306)=2,H306-I306,""))</x:f>
      </x:c>
      <x:c r="K306" s="67"/>
      <x:c r="L306" s="67"/>
    </x:row>
    <x:row r="307" ht="27" customHeight="1">
      <x:c r="A307" s="70"/>
      <x:c r="B307" s="67"/>
      <x:c r="C307" s="67"/>
      <x:c r="D307" s="67"/>
      <x:c r="E307" s="67"/>
      <x:c r="F307" s="67"/>
      <x:c r="G307" s="67"/>
      <x:c r="H307" s="67"/>
      <x:c r="I307" s="67"/>
      <x:c r="J307" s="78" t="str">
        <x:f>IF(A307="","",IF(COUNT(H307:I307)=2,H307-I307,""))</x:f>
      </x:c>
      <x:c r="K307" s="67"/>
      <x:c r="L307" s="67"/>
    </x:row>
    <x:row r="308" ht="27" customHeight="1">
      <x:c r="A308" s="70"/>
      <x:c r="B308" s="67"/>
      <x:c r="C308" s="67"/>
      <x:c r="D308" s="67"/>
      <x:c r="E308" s="67"/>
      <x:c r="F308" s="67"/>
      <x:c r="G308" s="67"/>
      <x:c r="H308" s="67"/>
      <x:c r="I308" s="67"/>
      <x:c r="J308" s="78" t="str">
        <x:f>IF(A308="","",IF(COUNT(H308:I308)=2,H308-I308,""))</x:f>
      </x:c>
      <x:c r="K308" s="67"/>
      <x:c r="L308" s="67"/>
    </x:row>
    <x:row r="309" ht="27" customHeight="1">
      <x:c r="A309" s="70"/>
      <x:c r="B309" s="67"/>
      <x:c r="C309" s="67"/>
      <x:c r="D309" s="67"/>
      <x:c r="E309" s="67"/>
      <x:c r="F309" s="67"/>
      <x:c r="G309" s="67"/>
      <x:c r="H309" s="67"/>
      <x:c r="I309" s="67"/>
      <x:c r="J309" s="78" t="str">
        <x:f>IF(A309="","",IF(COUNT(H309:I309)=2,H309-I309,""))</x:f>
      </x:c>
      <x:c r="K309" s="67"/>
      <x:c r="L309" s="67"/>
    </x:row>
    <x:row r="310" ht="27" customHeight="1">
      <x:c r="A310" s="70"/>
      <x:c r="B310" s="67"/>
      <x:c r="C310" s="67"/>
      <x:c r="D310" s="67"/>
      <x:c r="E310" s="67"/>
      <x:c r="F310" s="67"/>
      <x:c r="G310" s="67"/>
      <x:c r="H310" s="67"/>
      <x:c r="I310" s="67"/>
      <x:c r="J310" s="78" t="str">
        <x:f>IF(A310="","",IF(COUNT(H310:I310)=2,H310-I310,""))</x:f>
      </x:c>
      <x:c r="K310" s="67"/>
      <x:c r="L310" s="67"/>
    </x:row>
    <x:row r="311" ht="27" customHeight="1">
      <x:c r="A311" s="70"/>
      <x:c r="B311" s="67"/>
      <x:c r="C311" s="67"/>
      <x:c r="D311" s="67"/>
      <x:c r="E311" s="67"/>
      <x:c r="F311" s="67"/>
      <x:c r="G311" s="67"/>
      <x:c r="H311" s="67"/>
      <x:c r="I311" s="67"/>
      <x:c r="J311" s="78" t="str">
        <x:f>IF(A311="","",IF(COUNT(H311:I311)=2,H311-I311,""))</x:f>
      </x:c>
      <x:c r="K311" s="67"/>
      <x:c r="L311" s="67"/>
    </x:row>
    <x:row r="312" ht="27" customHeight="1">
      <x:c r="A312" s="70"/>
      <x:c r="B312" s="67"/>
      <x:c r="C312" s="67"/>
      <x:c r="D312" s="67"/>
      <x:c r="E312" s="67"/>
      <x:c r="F312" s="67"/>
      <x:c r="G312" s="67"/>
      <x:c r="H312" s="67"/>
      <x:c r="I312" s="67"/>
      <x:c r="J312" s="78" t="str">
        <x:f>IF(A312="","",IF(COUNT(H312:I312)=2,H312-I312,""))</x:f>
      </x:c>
      <x:c r="K312" s="67"/>
      <x:c r="L312" s="67"/>
    </x:row>
    <x:row r="313" ht="27" customHeight="1">
      <x:c r="A313" s="70"/>
      <x:c r="B313" s="67"/>
      <x:c r="C313" s="67"/>
      <x:c r="D313" s="67"/>
      <x:c r="E313" s="67"/>
      <x:c r="F313" s="67"/>
      <x:c r="G313" s="67"/>
      <x:c r="H313" s="67"/>
      <x:c r="I313" s="67"/>
      <x:c r="J313" s="78" t="str">
        <x:f>IF(A313="","",IF(COUNT(H313:I313)=2,H313-I313,""))</x:f>
      </x:c>
      <x:c r="K313" s="67"/>
      <x:c r="L313" s="67"/>
    </x:row>
    <x:row r="314" ht="27" customHeight="1">
      <x:c r="A314" s="70"/>
      <x:c r="B314" s="67"/>
      <x:c r="C314" s="67"/>
      <x:c r="D314" s="67"/>
      <x:c r="E314" s="67"/>
      <x:c r="F314" s="67"/>
      <x:c r="G314" s="67"/>
      <x:c r="H314" s="67"/>
      <x:c r="I314" s="67"/>
      <x:c r="J314" s="78" t="str">
        <x:f>IF(A314="","",IF(COUNT(H314:I314)=2,H314-I314,""))</x:f>
      </x:c>
      <x:c r="K314" s="67"/>
      <x:c r="L314" s="67"/>
    </x:row>
    <x:row r="315" ht="27" customHeight="1">
      <x:c r="A315" s="70"/>
      <x:c r="B315" s="67"/>
      <x:c r="C315" s="67"/>
      <x:c r="D315" s="67"/>
      <x:c r="E315" s="67"/>
      <x:c r="F315" s="67"/>
      <x:c r="G315" s="67"/>
      <x:c r="H315" s="67"/>
      <x:c r="I315" s="67"/>
      <x:c r="J315" s="78" t="str">
        <x:f>IF(A315="","",IF(COUNT(H315:I315)=2,H315-I315,""))</x:f>
      </x:c>
      <x:c r="K315" s="67"/>
      <x:c r="L315" s="67"/>
    </x:row>
    <x:row r="316" ht="27" customHeight="1">
      <x:c r="A316" s="70"/>
      <x:c r="B316" s="67"/>
      <x:c r="C316" s="67"/>
      <x:c r="D316" s="67"/>
      <x:c r="E316" s="67"/>
      <x:c r="F316" s="67"/>
      <x:c r="G316" s="67"/>
      <x:c r="H316" s="67"/>
      <x:c r="I316" s="67"/>
      <x:c r="J316" s="78" t="str">
        <x:f>IF(A316="","",IF(COUNT(H316:I316)=2,H316-I316,""))</x:f>
      </x:c>
      <x:c r="K316" s="67"/>
      <x:c r="L316" s="67"/>
    </x:row>
    <x:row r="317" ht="27" customHeight="1">
      <x:c r="A317" s="70"/>
      <x:c r="B317" s="67"/>
      <x:c r="C317" s="67"/>
      <x:c r="D317" s="67"/>
      <x:c r="E317" s="67"/>
      <x:c r="F317" s="67"/>
      <x:c r="G317" s="67"/>
      <x:c r="H317" s="67"/>
      <x:c r="I317" s="67"/>
      <x:c r="J317" s="78" t="str">
        <x:f>IF(A317="","",IF(COUNT(H317:I317)=2,H317-I317,""))</x:f>
      </x:c>
      <x:c r="K317" s="67"/>
      <x:c r="L317" s="67"/>
    </x:row>
    <x:row r="318" ht="27" customHeight="1">
      <x:c r="A318" s="70"/>
      <x:c r="B318" s="67"/>
      <x:c r="C318" s="67"/>
      <x:c r="D318" s="67"/>
      <x:c r="E318" s="67"/>
      <x:c r="F318" s="67"/>
      <x:c r="G318" s="67"/>
      <x:c r="H318" s="67"/>
      <x:c r="I318" s="67"/>
      <x:c r="J318" s="78" t="str">
        <x:f>IF(A318="","",IF(COUNT(H318:I318)=2,H318-I318,""))</x:f>
      </x:c>
      <x:c r="K318" s="67"/>
      <x:c r="L318" s="67"/>
    </x:row>
    <x:row r="319" ht="27" customHeight="1">
      <x:c r="A319" s="70"/>
      <x:c r="B319" s="67"/>
      <x:c r="C319" s="67"/>
      <x:c r="D319" s="67"/>
      <x:c r="E319" s="67"/>
      <x:c r="F319" s="67"/>
      <x:c r="G319" s="67"/>
      <x:c r="H319" s="67"/>
      <x:c r="I319" s="67"/>
      <x:c r="J319" s="78" t="str">
        <x:f>IF(A319="","",IF(COUNT(H319:I319)=2,H319-I319,""))</x:f>
      </x:c>
      <x:c r="K319" s="67"/>
      <x:c r="L319" s="67"/>
    </x:row>
    <x:row r="320" ht="27" customHeight="1">
      <x:c r="A320" s="70"/>
      <x:c r="B320" s="67"/>
      <x:c r="C320" s="67"/>
      <x:c r="D320" s="67"/>
      <x:c r="E320" s="67"/>
      <x:c r="F320" s="67"/>
      <x:c r="G320" s="67"/>
      <x:c r="H320" s="67"/>
      <x:c r="I320" s="67"/>
      <x:c r="J320" s="78" t="str">
        <x:f>IF(A320="","",IF(COUNT(H320:I320)=2,H320-I320,""))</x:f>
      </x:c>
      <x:c r="K320" s="67"/>
      <x:c r="L320" s="67"/>
    </x:row>
    <x:row r="321" ht="27" customHeight="1">
      <x:c r="A321" s="70"/>
      <x:c r="B321" s="67"/>
      <x:c r="C321" s="67"/>
      <x:c r="D321" s="67"/>
      <x:c r="E321" s="67"/>
      <x:c r="F321" s="67"/>
      <x:c r="G321" s="67"/>
      <x:c r="H321" s="67"/>
      <x:c r="I321" s="67"/>
      <x:c r="J321" s="78" t="str">
        <x:f>IF(A321="","",IF(COUNT(H321:I321)=2,H321-I321,""))</x:f>
      </x:c>
      <x:c r="K321" s="67"/>
      <x:c r="L321" s="67"/>
    </x:row>
    <x:row r="322" ht="27" customHeight="1">
      <x:c r="A322" s="70"/>
      <x:c r="B322" s="67"/>
      <x:c r="C322" s="67"/>
      <x:c r="D322" s="67"/>
      <x:c r="E322" s="67"/>
      <x:c r="F322" s="67"/>
      <x:c r="G322" s="67"/>
      <x:c r="H322" s="67"/>
      <x:c r="I322" s="67"/>
      <x:c r="J322" s="78" t="str">
        <x:f>IF(A322="","",IF(COUNT(H322:I322)=2,H322-I322,""))</x:f>
      </x:c>
      <x:c r="K322" s="67"/>
      <x:c r="L322" s="67"/>
    </x:row>
    <x:row r="323" ht="27" customHeight="1">
      <x:c r="A323" s="70"/>
      <x:c r="B323" s="67"/>
      <x:c r="C323" s="67"/>
      <x:c r="D323" s="67"/>
      <x:c r="E323" s="67"/>
      <x:c r="F323" s="67"/>
      <x:c r="G323" s="67"/>
      <x:c r="H323" s="67"/>
      <x:c r="I323" s="67"/>
      <x:c r="J323" s="78" t="str">
        <x:f>IF(A323="","",IF(COUNT(H323:I323)=2,H323-I323,""))</x:f>
      </x:c>
      <x:c r="K323" s="67"/>
      <x:c r="L323" s="67"/>
    </x:row>
    <x:row r="324" ht="27" customHeight="1">
      <x:c r="A324" s="70"/>
      <x:c r="B324" s="67"/>
      <x:c r="C324" s="67"/>
      <x:c r="D324" s="67"/>
      <x:c r="E324" s="67"/>
      <x:c r="F324" s="67"/>
      <x:c r="G324" s="67"/>
      <x:c r="H324" s="67"/>
      <x:c r="I324" s="67"/>
      <x:c r="J324" s="78" t="str">
        <x:f>IF(A324="","",IF(COUNT(H324:I324)=2,H324-I324,""))</x:f>
      </x:c>
      <x:c r="K324" s="67"/>
      <x:c r="L324" s="67"/>
    </x:row>
    <x:row r="325" ht="27" customHeight="1">
      <x:c r="A325" s="70"/>
      <x:c r="B325" s="67"/>
      <x:c r="C325" s="67"/>
      <x:c r="D325" s="67"/>
      <x:c r="E325" s="67"/>
      <x:c r="F325" s="67"/>
      <x:c r="G325" s="67"/>
      <x:c r="H325" s="67"/>
      <x:c r="I325" s="67"/>
      <x:c r="J325" s="78" t="str">
        <x:f>IF(A325="","",IF(COUNT(H325:I325)=2,H325-I325,""))</x:f>
      </x:c>
      <x:c r="K325" s="67"/>
      <x:c r="L325" s="67"/>
    </x:row>
    <x:row r="326" ht="27" customHeight="1">
      <x:c r="A326" s="70"/>
      <x:c r="B326" s="67"/>
      <x:c r="C326" s="67"/>
      <x:c r="D326" s="67"/>
      <x:c r="E326" s="67"/>
      <x:c r="F326" s="67"/>
      <x:c r="G326" s="67"/>
      <x:c r="H326" s="67"/>
      <x:c r="I326" s="67"/>
      <x:c r="J326" s="78" t="str">
        <x:f>IF(A326="","",IF(COUNT(H326:I326)=2,H326-I326,""))</x:f>
      </x:c>
      <x:c r="K326" s="67"/>
      <x:c r="L326" s="67"/>
    </x:row>
    <x:row r="327" ht="27" customHeight="1">
      <x:c r="A327" s="70"/>
      <x:c r="B327" s="67"/>
      <x:c r="C327" s="67"/>
      <x:c r="D327" s="67"/>
      <x:c r="E327" s="67"/>
      <x:c r="F327" s="67"/>
      <x:c r="G327" s="67"/>
      <x:c r="H327" s="67"/>
      <x:c r="I327" s="67"/>
      <x:c r="J327" s="78" t="str">
        <x:f>IF(A327="","",IF(COUNT(H327:I327)=2,H327-I327,""))</x:f>
      </x:c>
      <x:c r="K327" s="67"/>
      <x:c r="L327" s="67"/>
    </x:row>
    <x:row r="328" ht="27" customHeight="1">
      <x:c r="A328" s="70"/>
      <x:c r="B328" s="67"/>
      <x:c r="C328" s="67"/>
      <x:c r="D328" s="67"/>
      <x:c r="E328" s="67"/>
      <x:c r="F328" s="67"/>
      <x:c r="G328" s="67"/>
      <x:c r="H328" s="67"/>
      <x:c r="I328" s="67"/>
      <x:c r="J328" s="78" t="str">
        <x:f>IF(A328="","",IF(COUNT(H328:I328)=2,H328-I328,""))</x:f>
      </x:c>
      <x:c r="K328" s="67"/>
      <x:c r="L328" s="67"/>
    </x:row>
    <x:row r="329" ht="27" customHeight="1">
      <x:c r="A329" s="70"/>
      <x:c r="B329" s="67"/>
      <x:c r="C329" s="67"/>
      <x:c r="D329" s="67"/>
      <x:c r="E329" s="67"/>
      <x:c r="F329" s="67"/>
      <x:c r="G329" s="67"/>
      <x:c r="H329" s="67"/>
      <x:c r="I329" s="67"/>
      <x:c r="J329" s="78" t="str">
        <x:f>IF(A329="","",IF(COUNT(H329:I329)=2,H329-I329,""))</x:f>
      </x:c>
      <x:c r="K329" s="67"/>
      <x:c r="L329" s="67"/>
    </x:row>
    <x:row r="330" ht="27" customHeight="1">
      <x:c r="A330" s="70"/>
      <x:c r="B330" s="67"/>
      <x:c r="C330" s="67"/>
      <x:c r="D330" s="67"/>
      <x:c r="E330" s="67"/>
      <x:c r="F330" s="67"/>
      <x:c r="G330" s="67"/>
      <x:c r="H330" s="67"/>
      <x:c r="I330" s="67"/>
      <x:c r="J330" s="78" t="str">
        <x:f>IF(A330="","",IF(COUNT(H330:I330)=2,H330-I330,""))</x:f>
      </x:c>
      <x:c r="K330" s="67"/>
      <x:c r="L330" s="67"/>
    </x:row>
    <x:row r="331" ht="27" customHeight="1">
      <x:c r="A331" s="70"/>
      <x:c r="B331" s="67"/>
      <x:c r="C331" s="67"/>
      <x:c r="D331" s="67"/>
      <x:c r="E331" s="67"/>
      <x:c r="F331" s="67"/>
      <x:c r="G331" s="67"/>
      <x:c r="H331" s="67"/>
      <x:c r="I331" s="67"/>
      <x:c r="J331" s="78" t="str">
        <x:f>IF(A331="","",IF(COUNT(H331:I331)=2,H331-I331,""))</x:f>
      </x:c>
      <x:c r="K331" s="67"/>
      <x:c r="L331" s="67"/>
    </x:row>
    <x:row r="332" ht="27" customHeight="1">
      <x:c r="A332" s="70"/>
      <x:c r="B332" s="67"/>
      <x:c r="C332" s="67"/>
      <x:c r="D332" s="67"/>
      <x:c r="E332" s="67"/>
      <x:c r="F332" s="67"/>
      <x:c r="G332" s="67"/>
      <x:c r="H332" s="67"/>
      <x:c r="I332" s="67"/>
      <x:c r="J332" s="78" t="str">
        <x:f>IF(A332="","",IF(COUNT(H332:I332)=2,H332-I332,""))</x:f>
      </x:c>
      <x:c r="K332" s="67"/>
      <x:c r="L332" s="67"/>
    </x:row>
    <x:row r="333" ht="27" customHeight="1">
      <x:c r="A333" s="70"/>
      <x:c r="B333" s="67"/>
      <x:c r="C333" s="67"/>
      <x:c r="D333" s="67"/>
      <x:c r="E333" s="67"/>
      <x:c r="F333" s="67"/>
      <x:c r="G333" s="67"/>
      <x:c r="H333" s="67"/>
      <x:c r="I333" s="67"/>
      <x:c r="J333" s="78" t="str">
        <x:f>IF(A333="","",IF(COUNT(H333:I333)=2,H333-I333,""))</x:f>
      </x:c>
      <x:c r="K333" s="67"/>
      <x:c r="L333" s="67"/>
    </x:row>
    <x:row r="334" ht="27" customHeight="1">
      <x:c r="A334" s="70"/>
      <x:c r="B334" s="67"/>
      <x:c r="C334" s="67"/>
      <x:c r="D334" s="67"/>
      <x:c r="E334" s="67"/>
      <x:c r="F334" s="67"/>
      <x:c r="G334" s="67"/>
      <x:c r="H334" s="67"/>
      <x:c r="I334" s="67"/>
      <x:c r="J334" s="78" t="str">
        <x:f>IF(A334="","",IF(COUNT(H334:I334)=2,H334-I334,""))</x:f>
      </x:c>
      <x:c r="K334" s="67"/>
      <x:c r="L334" s="67"/>
    </x:row>
    <x:row r="335" ht="27" customHeight="1">
      <x:c r="A335" s="70"/>
      <x:c r="B335" s="67"/>
      <x:c r="C335" s="67"/>
      <x:c r="D335" s="67"/>
      <x:c r="E335" s="67"/>
      <x:c r="F335" s="67"/>
      <x:c r="G335" s="67"/>
      <x:c r="H335" s="67"/>
      <x:c r="I335" s="67"/>
      <x:c r="J335" s="78" t="str">
        <x:f>IF(A335="","",IF(COUNT(H335:I335)=2,H335-I335,""))</x:f>
      </x:c>
      <x:c r="K335" s="67"/>
      <x:c r="L335" s="67"/>
    </x:row>
    <x:row r="336" ht="27" customHeight="1">
      <x:c r="A336" s="70"/>
      <x:c r="B336" s="67"/>
      <x:c r="C336" s="67"/>
      <x:c r="D336" s="67"/>
      <x:c r="E336" s="67"/>
      <x:c r="F336" s="67"/>
      <x:c r="G336" s="67"/>
      <x:c r="H336" s="67"/>
      <x:c r="I336" s="67"/>
      <x:c r="J336" s="78" t="str">
        <x:f>IF(A336="","",IF(COUNT(H336:I336)=2,H336-I336,""))</x:f>
      </x:c>
      <x:c r="K336" s="67"/>
      <x:c r="L336" s="67"/>
    </x:row>
    <x:row r="337" ht="27" customHeight="1">
      <x:c r="A337" s="70"/>
      <x:c r="B337" s="67"/>
      <x:c r="C337" s="67"/>
      <x:c r="D337" s="67"/>
      <x:c r="E337" s="67"/>
      <x:c r="F337" s="67"/>
      <x:c r="G337" s="67"/>
      <x:c r="H337" s="67"/>
      <x:c r="I337" s="67"/>
      <x:c r="J337" s="78" t="str">
        <x:f>IF(A337="","",IF(COUNT(H337:I337)=2,H337-I337,""))</x:f>
      </x:c>
      <x:c r="K337" s="67"/>
      <x:c r="L337" s="67"/>
    </x:row>
    <x:row r="338" ht="27" customHeight="1">
      <x:c r="A338" s="70"/>
      <x:c r="B338" s="67"/>
      <x:c r="C338" s="67"/>
      <x:c r="D338" s="67"/>
      <x:c r="E338" s="67"/>
      <x:c r="F338" s="67"/>
      <x:c r="G338" s="67"/>
      <x:c r="H338" s="67"/>
      <x:c r="I338" s="67"/>
      <x:c r="J338" s="78" t="str">
        <x:f>IF(A338="","",IF(COUNT(H338:I338)=2,H338-I338,""))</x:f>
      </x:c>
      <x:c r="K338" s="67"/>
      <x:c r="L338" s="67"/>
    </x:row>
    <x:row r="339" ht="27" customHeight="1">
      <x:c r="A339" s="70"/>
      <x:c r="B339" s="67"/>
      <x:c r="C339" s="67"/>
      <x:c r="D339" s="67"/>
      <x:c r="E339" s="67"/>
      <x:c r="F339" s="67"/>
      <x:c r="G339" s="67"/>
      <x:c r="H339" s="67"/>
      <x:c r="I339" s="67"/>
      <x:c r="J339" s="78" t="str">
        <x:f>IF(A339="","",IF(COUNT(H339:I339)=2,H339-I339,""))</x:f>
      </x:c>
      <x:c r="K339" s="67"/>
      <x:c r="L339" s="67"/>
    </x:row>
    <x:row r="340" ht="27" customHeight="1">
      <x:c r="A340" s="70"/>
      <x:c r="B340" s="67"/>
      <x:c r="C340" s="67"/>
      <x:c r="D340" s="67"/>
      <x:c r="E340" s="67"/>
      <x:c r="F340" s="67"/>
      <x:c r="G340" s="67"/>
      <x:c r="H340" s="67"/>
      <x:c r="I340" s="67"/>
      <x:c r="J340" s="78" t="str">
        <x:f>IF(A340="","",IF(COUNT(H340:I340)=2,H340-I340,""))</x:f>
      </x:c>
      <x:c r="K340" s="67"/>
      <x:c r="L340" s="67"/>
    </x:row>
    <x:row r="341" ht="27" customHeight="1">
      <x:c r="A341" s="70"/>
      <x:c r="B341" s="67"/>
      <x:c r="C341" s="67"/>
      <x:c r="D341" s="67"/>
      <x:c r="E341" s="67"/>
      <x:c r="F341" s="67"/>
      <x:c r="G341" s="67"/>
      <x:c r="H341" s="67"/>
      <x:c r="I341" s="67"/>
      <x:c r="J341" s="78" t="str">
        <x:f>IF(A341="","",IF(COUNT(H341:I341)=2,H341-I341,""))</x:f>
      </x:c>
      <x:c r="K341" s="67"/>
      <x:c r="L341" s="67"/>
    </x:row>
    <x:row r="342" ht="27" customHeight="1">
      <x:c r="A342" s="70"/>
      <x:c r="B342" s="67"/>
      <x:c r="C342" s="67"/>
      <x:c r="D342" s="67"/>
      <x:c r="E342" s="67"/>
      <x:c r="F342" s="67"/>
      <x:c r="G342" s="67"/>
      <x:c r="H342" s="67"/>
      <x:c r="I342" s="67"/>
      <x:c r="J342" s="78" t="str">
        <x:f>IF(A342="","",IF(COUNT(H342:I342)=2,H342-I342,""))</x:f>
      </x:c>
      <x:c r="K342" s="67"/>
      <x:c r="L342" s="67"/>
    </x:row>
    <x:row r="343" ht="27" customHeight="1">
      <x:c r="A343" s="70"/>
      <x:c r="B343" s="67"/>
      <x:c r="C343" s="67"/>
      <x:c r="D343" s="67"/>
      <x:c r="E343" s="67"/>
      <x:c r="F343" s="67"/>
      <x:c r="G343" s="67"/>
      <x:c r="H343" s="67"/>
      <x:c r="I343" s="67"/>
      <x:c r="J343" s="78" t="str">
        <x:f>IF(A343="","",IF(COUNT(H343:I343)=2,H343-I343,""))</x:f>
      </x:c>
      <x:c r="K343" s="67"/>
      <x:c r="L343" s="67"/>
    </x:row>
    <x:row r="344" ht="27" customHeight="1">
      <x:c r="A344" s="70"/>
      <x:c r="B344" s="67"/>
      <x:c r="C344" s="67"/>
      <x:c r="D344" s="67"/>
      <x:c r="E344" s="67"/>
      <x:c r="F344" s="67"/>
      <x:c r="G344" s="67"/>
      <x:c r="H344" s="67"/>
      <x:c r="I344" s="67"/>
      <x:c r="J344" s="78" t="str">
        <x:f>IF(A344="","",IF(COUNT(H344:I344)=2,H344-I344,""))</x:f>
      </x:c>
      <x:c r="K344" s="67"/>
      <x:c r="L344" s="67"/>
    </x:row>
    <x:row r="345" ht="27" customHeight="1">
      <x:c r="A345" s="70"/>
      <x:c r="B345" s="67"/>
      <x:c r="C345" s="67"/>
      <x:c r="D345" s="67"/>
      <x:c r="E345" s="67"/>
      <x:c r="F345" s="67"/>
      <x:c r="G345" s="67"/>
      <x:c r="H345" s="67"/>
      <x:c r="I345" s="67"/>
      <x:c r="J345" s="78" t="str">
        <x:f>IF(A345="","",IF(COUNT(H345:I345)=2,H345-I345,""))</x:f>
      </x:c>
      <x:c r="K345" s="67"/>
      <x:c r="L345" s="67"/>
    </x:row>
    <x:row r="346" ht="27" customHeight="1">
      <x:c r="A346" s="70"/>
      <x:c r="B346" s="67"/>
      <x:c r="C346" s="67"/>
      <x:c r="D346" s="67"/>
      <x:c r="E346" s="67"/>
      <x:c r="F346" s="67"/>
      <x:c r="G346" s="67"/>
      <x:c r="H346" s="67"/>
      <x:c r="I346" s="67"/>
      <x:c r="J346" s="78" t="str">
        <x:f>IF(A346="","",IF(COUNT(H346:I346)=2,H346-I346,""))</x:f>
      </x:c>
      <x:c r="K346" s="67"/>
      <x:c r="L346" s="67"/>
    </x:row>
    <x:row r="347" ht="27" customHeight="1">
      <x:c r="A347" s="70"/>
      <x:c r="B347" s="67"/>
      <x:c r="C347" s="67"/>
      <x:c r="D347" s="67"/>
      <x:c r="E347" s="67"/>
      <x:c r="F347" s="67"/>
      <x:c r="G347" s="67"/>
      <x:c r="H347" s="67"/>
      <x:c r="I347" s="67"/>
      <x:c r="J347" s="78" t="str">
        <x:f>IF(A347="","",IF(COUNT(H347:I347)=2,H347-I347,""))</x:f>
      </x:c>
      <x:c r="K347" s="67"/>
      <x:c r="L347" s="67"/>
    </x:row>
    <x:row r="348" ht="27" customHeight="1">
      <x:c r="A348" s="70"/>
      <x:c r="B348" s="67"/>
      <x:c r="C348" s="67"/>
      <x:c r="D348" s="67"/>
      <x:c r="E348" s="67"/>
      <x:c r="F348" s="67"/>
      <x:c r="G348" s="67"/>
      <x:c r="H348" s="67"/>
      <x:c r="I348" s="67"/>
      <x:c r="J348" s="78" t="str">
        <x:f>IF(A348="","",IF(COUNT(H348:I348)=2,H348-I348,""))</x:f>
      </x:c>
      <x:c r="K348" s="67"/>
      <x:c r="L348" s="67"/>
    </x:row>
    <x:row r="349" ht="27" customHeight="1">
      <x:c r="A349" s="70"/>
      <x:c r="B349" s="67"/>
      <x:c r="C349" s="67"/>
      <x:c r="D349" s="67"/>
      <x:c r="E349" s="67"/>
      <x:c r="F349" s="67"/>
      <x:c r="G349" s="67"/>
      <x:c r="H349" s="67"/>
      <x:c r="I349" s="67"/>
      <x:c r="J349" s="78" t="str">
        <x:f>IF(A349="","",IF(COUNT(H349:I349)=2,H349-I349,""))</x:f>
      </x:c>
      <x:c r="K349" s="67"/>
      <x:c r="L349" s="67"/>
    </x:row>
    <x:row r="350" ht="27" customHeight="1">
      <x:c r="A350" s="70"/>
      <x:c r="B350" s="67"/>
      <x:c r="C350" s="67"/>
      <x:c r="D350" s="67"/>
      <x:c r="E350" s="67"/>
      <x:c r="F350" s="67"/>
      <x:c r="G350" s="67"/>
      <x:c r="H350" s="67"/>
      <x:c r="I350" s="67"/>
      <x:c r="J350" s="78" t="str">
        <x:f>IF(A350="","",IF(COUNT(H350:I350)=2,H350-I350,""))</x:f>
      </x:c>
      <x:c r="K350" s="67"/>
      <x:c r="L350" s="67"/>
    </x:row>
    <x:row r="351" ht="27" customHeight="1">
      <x:c r="A351" s="70"/>
      <x:c r="B351" s="67"/>
      <x:c r="C351" s="67"/>
      <x:c r="D351" s="67"/>
      <x:c r="E351" s="67"/>
      <x:c r="F351" s="67"/>
      <x:c r="G351" s="67"/>
      <x:c r="H351" s="67"/>
      <x:c r="I351" s="67"/>
      <x:c r="J351" s="78" t="str">
        <x:f>IF(A351="","",IF(COUNT(H351:I351)=2,H351-I351,""))</x:f>
      </x:c>
      <x:c r="K351" s="67"/>
      <x:c r="L351" s="67"/>
    </x:row>
    <x:row r="352" ht="27" customHeight="1">
      <x:c r="A352" s="70"/>
      <x:c r="B352" s="67"/>
      <x:c r="C352" s="67"/>
      <x:c r="D352" s="67"/>
      <x:c r="E352" s="67"/>
      <x:c r="F352" s="67"/>
      <x:c r="G352" s="67"/>
      <x:c r="H352" s="67"/>
      <x:c r="I352" s="67"/>
      <x:c r="J352" s="78" t="str">
        <x:f>IF(A352="","",IF(COUNT(H352:I352)=2,H352-I352,""))</x:f>
      </x:c>
      <x:c r="K352" s="67"/>
      <x:c r="L352" s="67"/>
    </x:row>
    <x:row r="353" ht="27" customHeight="1">
      <x:c r="A353" s="70"/>
      <x:c r="B353" s="67"/>
      <x:c r="C353" s="67"/>
      <x:c r="D353" s="67"/>
      <x:c r="E353" s="67"/>
      <x:c r="F353" s="67"/>
      <x:c r="G353" s="67"/>
      <x:c r="H353" s="67"/>
      <x:c r="I353" s="67"/>
      <x:c r="J353" s="78" t="str">
        <x:f>IF(A353="","",IF(COUNT(H353:I353)=2,H353-I353,""))</x:f>
      </x:c>
      <x:c r="K353" s="67"/>
      <x:c r="L353" s="67"/>
    </x:row>
    <x:row r="354" ht="27" customHeight="1">
      <x:c r="A354" s="70"/>
      <x:c r="B354" s="67"/>
      <x:c r="C354" s="67"/>
      <x:c r="D354" s="67"/>
      <x:c r="E354" s="67"/>
      <x:c r="F354" s="67"/>
      <x:c r="G354" s="67"/>
      <x:c r="H354" s="67"/>
      <x:c r="I354" s="67"/>
      <x:c r="J354" s="78" t="str">
        <x:f>IF(A354="","",IF(COUNT(H354:I354)=2,H354-I354,""))</x:f>
      </x:c>
      <x:c r="K354" s="67"/>
      <x:c r="L354" s="67"/>
    </x:row>
    <x:row r="355" ht="27" customHeight="1">
      <x:c r="A355" s="70"/>
      <x:c r="B355" s="67"/>
      <x:c r="C355" s="67"/>
      <x:c r="D355" s="67"/>
      <x:c r="E355" s="67"/>
      <x:c r="F355" s="67"/>
      <x:c r="G355" s="67"/>
      <x:c r="H355" s="67"/>
      <x:c r="I355" s="67"/>
      <x:c r="J355" s="78" t="str">
        <x:f>IF(A355="","",IF(COUNT(H355:I355)=2,H355-I355,""))</x:f>
      </x:c>
      <x:c r="K355" s="67"/>
      <x:c r="L355" s="67"/>
    </x:row>
    <x:row r="356" ht="27" customHeight="1">
      <x:c r="A356" s="70"/>
      <x:c r="B356" s="67"/>
      <x:c r="C356" s="67"/>
      <x:c r="D356" s="67"/>
      <x:c r="E356" s="67"/>
      <x:c r="F356" s="67"/>
      <x:c r="G356" s="67"/>
      <x:c r="H356" s="67"/>
      <x:c r="I356" s="67"/>
      <x:c r="J356" s="78" t="str">
        <x:f>IF(A356="","",IF(COUNT(H356:I356)=2,H356-I356,""))</x:f>
      </x:c>
      <x:c r="K356" s="67"/>
      <x:c r="L356" s="67"/>
    </x:row>
    <x:row r="357" ht="27" customHeight="1">
      <x:c r="A357" s="70"/>
      <x:c r="B357" s="67"/>
      <x:c r="C357" s="67"/>
      <x:c r="D357" s="67"/>
      <x:c r="E357" s="67"/>
      <x:c r="F357" s="67"/>
      <x:c r="G357" s="67"/>
      <x:c r="H357" s="67"/>
      <x:c r="I357" s="67"/>
      <x:c r="J357" s="78" t="str">
        <x:f>IF(A357="","",IF(COUNT(H357:I357)=2,H357-I357,""))</x:f>
      </x:c>
      <x:c r="K357" s="67"/>
      <x:c r="L357" s="67"/>
    </x:row>
    <x:row r="358" ht="27" customHeight="1">
      <x:c r="A358" s="70"/>
      <x:c r="B358" s="67"/>
      <x:c r="C358" s="67"/>
      <x:c r="D358" s="67"/>
      <x:c r="E358" s="67"/>
      <x:c r="F358" s="67"/>
      <x:c r="G358" s="67"/>
      <x:c r="H358" s="67"/>
      <x:c r="I358" s="67"/>
      <x:c r="J358" s="78" t="str">
        <x:f>IF(A358="","",IF(COUNT(H358:I358)=2,H358-I358,""))</x:f>
      </x:c>
      <x:c r="K358" s="67"/>
      <x:c r="L358" s="67"/>
    </x:row>
    <x:row r="359" ht="27" customHeight="1">
      <x:c r="A359" s="70"/>
      <x:c r="B359" s="67"/>
      <x:c r="C359" s="67"/>
      <x:c r="D359" s="67"/>
      <x:c r="E359" s="67"/>
      <x:c r="F359" s="67"/>
      <x:c r="G359" s="67"/>
      <x:c r="H359" s="67"/>
      <x:c r="I359" s="67"/>
      <x:c r="J359" s="78" t="str">
        <x:f>IF(A359="","",IF(COUNT(H359:I359)=2,H359-I359,""))</x:f>
      </x:c>
      <x:c r="K359" s="67"/>
      <x:c r="L359" s="67"/>
    </x:row>
    <x:row r="360" ht="27" customHeight="1">
      <x:c r="A360" s="70"/>
      <x:c r="B360" s="67"/>
      <x:c r="C360" s="67"/>
      <x:c r="D360" s="67"/>
      <x:c r="E360" s="67"/>
      <x:c r="F360" s="67"/>
      <x:c r="G360" s="67"/>
      <x:c r="H360" s="67"/>
      <x:c r="I360" s="67"/>
      <x:c r="J360" s="78" t="str">
        <x:f>IF(A360="","",IF(COUNT(H360:I360)=2,H360-I360,""))</x:f>
      </x:c>
      <x:c r="K360" s="67"/>
      <x:c r="L360" s="67"/>
    </x:row>
    <x:row r="361" ht="27" customHeight="1">
      <x:c r="A361" s="70"/>
      <x:c r="B361" s="67"/>
      <x:c r="C361" s="67"/>
      <x:c r="D361" s="67"/>
      <x:c r="E361" s="67"/>
      <x:c r="F361" s="67"/>
      <x:c r="G361" s="67"/>
      <x:c r="H361" s="67"/>
      <x:c r="I361" s="67"/>
      <x:c r="J361" s="78" t="str">
        <x:f>IF(A361="","",IF(COUNT(H361:I361)=2,H361-I361,""))</x:f>
      </x:c>
      <x:c r="K361" s="67"/>
      <x:c r="L361" s="67"/>
    </x:row>
    <x:row r="362" ht="27" customHeight="1">
      <x:c r="A362" s="70"/>
      <x:c r="B362" s="67"/>
      <x:c r="C362" s="67"/>
      <x:c r="D362" s="67"/>
      <x:c r="E362" s="67"/>
      <x:c r="F362" s="67"/>
      <x:c r="G362" s="67"/>
      <x:c r="H362" s="67"/>
      <x:c r="I362" s="67"/>
      <x:c r="J362" s="78" t="str">
        <x:f>IF(A362="","",IF(COUNT(H362:I362)=2,H362-I362,""))</x:f>
      </x:c>
      <x:c r="K362" s="67"/>
      <x:c r="L362" s="67"/>
    </x:row>
    <x:row r="363" ht="27" customHeight="1">
      <x:c r="A363" s="70"/>
      <x:c r="B363" s="67"/>
      <x:c r="C363" s="67"/>
      <x:c r="D363" s="67"/>
      <x:c r="E363" s="67"/>
      <x:c r="F363" s="67"/>
      <x:c r="G363" s="67"/>
      <x:c r="H363" s="67"/>
      <x:c r="I363" s="67"/>
      <x:c r="J363" s="78" t="str">
        <x:f>IF(A363="","",IF(COUNT(H363:I363)=2,H363-I363,""))</x:f>
      </x:c>
      <x:c r="K363" s="67"/>
      <x:c r="L363" s="67"/>
    </x:row>
    <x:row r="364" ht="27" customHeight="1">
      <x:c r="A364" s="70"/>
      <x:c r="B364" s="67"/>
      <x:c r="C364" s="67"/>
      <x:c r="D364" s="67"/>
      <x:c r="E364" s="67"/>
      <x:c r="F364" s="67"/>
      <x:c r="G364" s="67"/>
      <x:c r="H364" s="67"/>
      <x:c r="I364" s="67"/>
      <x:c r="J364" s="78" t="str">
        <x:f>IF(A364="","",IF(COUNT(H364:I364)=2,H364-I364,""))</x:f>
      </x:c>
      <x:c r="K364" s="67"/>
      <x:c r="L364" s="67"/>
    </x:row>
    <x:row r="365" ht="27" customHeight="1">
      <x:c r="A365" s="70"/>
      <x:c r="B365" s="67"/>
      <x:c r="C365" s="67"/>
      <x:c r="D365" s="67"/>
      <x:c r="E365" s="67"/>
      <x:c r="F365" s="67"/>
      <x:c r="G365" s="67"/>
      <x:c r="H365" s="67"/>
      <x:c r="I365" s="67"/>
      <x:c r="J365" s="78" t="str">
        <x:f>IF(A365="","",IF(COUNT(H365:I365)=2,H365-I365,""))</x:f>
      </x:c>
      <x:c r="K365" s="67"/>
      <x:c r="L365" s="67"/>
    </x:row>
    <x:row r="366" ht="27" customHeight="1">
      <x:c r="A366" s="70"/>
      <x:c r="B366" s="67"/>
      <x:c r="C366" s="67"/>
      <x:c r="D366" s="67"/>
      <x:c r="E366" s="67"/>
      <x:c r="F366" s="67"/>
      <x:c r="G366" s="67"/>
      <x:c r="H366" s="67"/>
      <x:c r="I366" s="67"/>
      <x:c r="J366" s="78" t="str">
        <x:f>IF(A366="","",IF(COUNT(H366:I366)=2,H366-I366,""))</x:f>
      </x:c>
      <x:c r="K366" s="67"/>
      <x:c r="L366" s="67"/>
    </x:row>
    <x:row r="367" ht="27" customHeight="1">
      <x:c r="A367" s="70"/>
      <x:c r="B367" s="67"/>
      <x:c r="C367" s="67"/>
      <x:c r="D367" s="67"/>
      <x:c r="E367" s="67"/>
      <x:c r="F367" s="67"/>
      <x:c r="G367" s="67"/>
      <x:c r="H367" s="67"/>
      <x:c r="I367" s="67"/>
      <x:c r="J367" s="78" t="str">
        <x:f>IF(A367="","",IF(COUNT(H367:I367)=2,H367-I367,""))</x:f>
      </x:c>
      <x:c r="K367" s="67"/>
      <x:c r="L367" s="67"/>
    </x:row>
    <x:row r="368" ht="27" customHeight="1">
      <x:c r="A368" s="70"/>
      <x:c r="B368" s="67"/>
      <x:c r="C368" s="67"/>
      <x:c r="D368" s="67"/>
      <x:c r="E368" s="67"/>
      <x:c r="F368" s="67"/>
      <x:c r="G368" s="67"/>
      <x:c r="H368" s="67"/>
      <x:c r="I368" s="67"/>
      <x:c r="J368" s="78" t="str">
        <x:f>IF(A368="","",IF(COUNT(H368:I368)=2,H368-I368,""))</x:f>
      </x:c>
      <x:c r="K368" s="67"/>
      <x:c r="L368" s="67"/>
    </x:row>
    <x:row r="369" ht="27" customHeight="1">
      <x:c r="A369" s="70"/>
      <x:c r="B369" s="67"/>
      <x:c r="C369" s="67"/>
      <x:c r="D369" s="67"/>
      <x:c r="E369" s="67"/>
      <x:c r="F369" s="67"/>
      <x:c r="G369" s="67"/>
      <x:c r="H369" s="67"/>
      <x:c r="I369" s="67"/>
      <x:c r="J369" s="78" t="str">
        <x:f>IF(A369="","",IF(COUNT(H369:I369)=2,H369-I369,""))</x:f>
      </x:c>
      <x:c r="K369" s="67"/>
      <x:c r="L369" s="67"/>
    </x:row>
    <x:row r="370" ht="27" customHeight="1">
      <x:c r="A370" s="70"/>
      <x:c r="B370" s="67"/>
      <x:c r="C370" s="67"/>
      <x:c r="D370" s="67"/>
      <x:c r="E370" s="67"/>
      <x:c r="F370" s="67"/>
      <x:c r="G370" s="67"/>
      <x:c r="H370" s="67"/>
      <x:c r="I370" s="67"/>
      <x:c r="J370" s="78" t="str">
        <x:f>IF(A370="","",IF(COUNT(H370:I370)=2,H370-I370,""))</x:f>
      </x:c>
      <x:c r="K370" s="67"/>
      <x:c r="L370" s="67"/>
    </x:row>
    <x:row r="371" ht="27" customHeight="1">
      <x:c r="A371" s="70"/>
      <x:c r="B371" s="67"/>
      <x:c r="C371" s="67"/>
      <x:c r="D371" s="67"/>
      <x:c r="E371" s="67"/>
      <x:c r="F371" s="67"/>
      <x:c r="G371" s="67"/>
      <x:c r="H371" s="67"/>
      <x:c r="I371" s="67"/>
      <x:c r="J371" s="78" t="str">
        <x:f>IF(A371="","",IF(COUNT(H371:I371)=2,H371-I371,""))</x:f>
      </x:c>
      <x:c r="K371" s="67"/>
      <x:c r="L371" s="67"/>
    </x:row>
    <x:row r="372" ht="27" customHeight="1">
      <x:c r="A372" s="70"/>
      <x:c r="B372" s="67"/>
      <x:c r="C372" s="67"/>
      <x:c r="D372" s="67"/>
      <x:c r="E372" s="67"/>
      <x:c r="F372" s="67"/>
      <x:c r="G372" s="67"/>
      <x:c r="H372" s="67"/>
      <x:c r="I372" s="67"/>
      <x:c r="J372" s="78" t="str">
        <x:f>IF(A372="","",IF(COUNT(H372:I372)=2,H372-I372,""))</x:f>
      </x:c>
      <x:c r="K372" s="67"/>
      <x:c r="L372" s="67"/>
    </x:row>
    <x:row r="373" ht="27" customHeight="1">
      <x:c r="A373" s="70"/>
      <x:c r="B373" s="67"/>
      <x:c r="C373" s="67"/>
      <x:c r="D373" s="67"/>
      <x:c r="E373" s="67"/>
      <x:c r="F373" s="67"/>
      <x:c r="G373" s="67"/>
      <x:c r="H373" s="67"/>
      <x:c r="I373" s="67"/>
      <x:c r="J373" s="78" t="str">
        <x:f>IF(A373="","",IF(COUNT(H373:I373)=2,H373-I373,""))</x:f>
      </x:c>
      <x:c r="K373" s="67"/>
      <x:c r="L373" s="67"/>
    </x:row>
    <x:row r="374" ht="27" customHeight="1">
      <x:c r="A374" s="70"/>
      <x:c r="B374" s="67"/>
      <x:c r="C374" s="67"/>
      <x:c r="D374" s="67"/>
      <x:c r="E374" s="67"/>
      <x:c r="F374" s="67"/>
      <x:c r="G374" s="67"/>
      <x:c r="H374" s="67"/>
      <x:c r="I374" s="67"/>
      <x:c r="J374" s="78" t="str">
        <x:f>IF(A374="","",IF(COUNT(H374:I374)=2,H374-I374,""))</x:f>
      </x:c>
      <x:c r="K374" s="67"/>
      <x:c r="L374" s="67"/>
    </x:row>
    <x:row r="375" ht="27" customHeight="1">
      <x:c r="A375" s="70"/>
      <x:c r="B375" s="67"/>
      <x:c r="C375" s="67"/>
      <x:c r="D375" s="67"/>
      <x:c r="E375" s="67"/>
      <x:c r="F375" s="67"/>
      <x:c r="G375" s="67"/>
      <x:c r="H375" s="67"/>
      <x:c r="I375" s="67"/>
      <x:c r="J375" s="78" t="str">
        <x:f>IF(A375="","",IF(COUNT(H375:I375)=2,H375-I375,""))</x:f>
      </x:c>
      <x:c r="K375" s="67"/>
      <x:c r="L375" s="67"/>
    </x:row>
    <x:row r="376" ht="27" customHeight="1">
      <x:c r="A376" s="70"/>
      <x:c r="B376" s="67"/>
      <x:c r="C376" s="67"/>
      <x:c r="D376" s="67"/>
      <x:c r="E376" s="67"/>
      <x:c r="F376" s="67"/>
      <x:c r="G376" s="67"/>
      <x:c r="H376" s="67"/>
      <x:c r="I376" s="67"/>
      <x:c r="J376" s="78" t="str">
        <x:f>IF(A376="","",IF(COUNT(H376:I376)=2,H376-I376,""))</x:f>
      </x:c>
      <x:c r="K376" s="67"/>
      <x:c r="L376" s="67"/>
    </x:row>
    <x:row r="377" ht="27" customHeight="1">
      <x:c r="A377" s="70"/>
      <x:c r="B377" s="67"/>
      <x:c r="C377" s="67"/>
      <x:c r="D377" s="67"/>
      <x:c r="E377" s="67"/>
      <x:c r="F377" s="67"/>
      <x:c r="G377" s="67"/>
      <x:c r="H377" s="67"/>
      <x:c r="I377" s="67"/>
      <x:c r="J377" s="78" t="str">
        <x:f>IF(A377="","",IF(COUNT(H377:I377)=2,H377-I377,""))</x:f>
      </x:c>
      <x:c r="K377" s="67"/>
      <x:c r="L377" s="67"/>
    </x:row>
    <x:row r="378" ht="27" customHeight="1">
      <x:c r="A378" s="70"/>
      <x:c r="B378" s="67"/>
      <x:c r="C378" s="67"/>
      <x:c r="D378" s="67"/>
      <x:c r="E378" s="67"/>
      <x:c r="F378" s="67"/>
      <x:c r="G378" s="67"/>
      <x:c r="H378" s="67"/>
      <x:c r="I378" s="67"/>
      <x:c r="J378" s="78" t="str">
        <x:f>IF(A378="","",IF(COUNT(H378:I378)=2,H378-I378,""))</x:f>
      </x:c>
      <x:c r="K378" s="67"/>
      <x:c r="L378" s="67"/>
    </x:row>
    <x:row r="379" ht="27" customHeight="1">
      <x:c r="A379" s="70"/>
      <x:c r="B379" s="67"/>
      <x:c r="C379" s="67"/>
      <x:c r="D379" s="67"/>
      <x:c r="E379" s="67"/>
      <x:c r="F379" s="67"/>
      <x:c r="G379" s="67"/>
      <x:c r="H379" s="67"/>
      <x:c r="I379" s="67"/>
      <x:c r="J379" s="78" t="str">
        <x:f>IF(A379="","",IF(COUNT(H379:I379)=2,H379-I379,""))</x:f>
      </x:c>
      <x:c r="K379" s="67"/>
      <x:c r="L379" s="67"/>
    </x:row>
    <x:row r="380" ht="27" customHeight="1">
      <x:c r="A380" s="70"/>
      <x:c r="B380" s="67"/>
      <x:c r="C380" s="67"/>
      <x:c r="D380" s="67"/>
      <x:c r="E380" s="67"/>
      <x:c r="F380" s="67"/>
      <x:c r="G380" s="67"/>
      <x:c r="H380" s="67"/>
      <x:c r="I380" s="67"/>
      <x:c r="J380" s="78" t="str">
        <x:f>IF(A380="","",IF(COUNT(H380:I380)=2,H380-I380,""))</x:f>
      </x:c>
      <x:c r="K380" s="67"/>
      <x:c r="L380" s="67"/>
    </x:row>
    <x:row r="381" ht="27" customHeight="1">
      <x:c r="A381" s="70"/>
      <x:c r="B381" s="67"/>
      <x:c r="C381" s="67"/>
      <x:c r="D381" s="67"/>
      <x:c r="E381" s="67"/>
      <x:c r="F381" s="67"/>
      <x:c r="G381" s="67"/>
      <x:c r="H381" s="67"/>
      <x:c r="I381" s="67"/>
      <x:c r="J381" s="78" t="str">
        <x:f>IF(A381="","",IF(COUNT(H381:I381)=2,H381-I381,""))</x:f>
      </x:c>
      <x:c r="K381" s="67"/>
      <x:c r="L381" s="67"/>
    </x:row>
    <x:row r="382" ht="27" customHeight="1">
      <x:c r="A382" s="70"/>
      <x:c r="B382" s="67"/>
      <x:c r="C382" s="67"/>
      <x:c r="D382" s="67"/>
      <x:c r="E382" s="67"/>
      <x:c r="F382" s="67"/>
      <x:c r="G382" s="67"/>
      <x:c r="H382" s="67"/>
      <x:c r="I382" s="67"/>
      <x:c r="J382" s="78" t="str">
        <x:f>IF(A382="","",IF(COUNT(H382:I382)=2,H382-I382,""))</x:f>
      </x:c>
      <x:c r="K382" s="67"/>
      <x:c r="L382" s="67"/>
    </x:row>
    <x:row r="383" ht="27" customHeight="1">
      <x:c r="A383" s="70"/>
      <x:c r="B383" s="67"/>
      <x:c r="C383" s="67"/>
      <x:c r="D383" s="67"/>
      <x:c r="E383" s="67"/>
      <x:c r="F383" s="67"/>
      <x:c r="G383" s="67"/>
      <x:c r="H383" s="67"/>
      <x:c r="I383" s="67"/>
      <x:c r="J383" s="78" t="str">
        <x:f>IF(A383="","",IF(COUNT(H383:I383)=2,H383-I383,""))</x:f>
      </x:c>
      <x:c r="K383" s="67"/>
      <x:c r="L383" s="67"/>
    </x:row>
    <x:row r="384" ht="27" customHeight="1">
      <x:c r="A384" s="70"/>
      <x:c r="B384" s="67"/>
      <x:c r="C384" s="67"/>
      <x:c r="D384" s="67"/>
      <x:c r="E384" s="67"/>
      <x:c r="F384" s="67"/>
      <x:c r="G384" s="67"/>
      <x:c r="H384" s="67"/>
      <x:c r="I384" s="67"/>
      <x:c r="J384" s="78" t="str">
        <x:f>IF(A384="","",IF(COUNT(H384:I384)=2,H384-I384,""))</x:f>
      </x:c>
      <x:c r="K384" s="67"/>
      <x:c r="L384" s="67"/>
    </x:row>
    <x:row r="385" ht="27" customHeight="1">
      <x:c r="A385" s="70"/>
      <x:c r="B385" s="67"/>
      <x:c r="C385" s="67"/>
      <x:c r="D385" s="67"/>
      <x:c r="E385" s="67"/>
      <x:c r="F385" s="67"/>
      <x:c r="G385" s="67"/>
      <x:c r="H385" s="67"/>
      <x:c r="I385" s="67"/>
      <x:c r="J385" s="78" t="str">
        <x:f>IF(A385="","",IF(COUNT(H385:I385)=2,H385-I385,""))</x:f>
      </x:c>
      <x:c r="K385" s="67"/>
      <x:c r="L385" s="67"/>
    </x:row>
    <x:row r="386" ht="27" customHeight="1">
      <x:c r="A386" s="70"/>
      <x:c r="B386" s="67"/>
      <x:c r="C386" s="67"/>
      <x:c r="D386" s="67"/>
      <x:c r="E386" s="67"/>
      <x:c r="F386" s="67"/>
      <x:c r="G386" s="67"/>
      <x:c r="H386" s="67"/>
      <x:c r="I386" s="67"/>
      <x:c r="J386" s="78" t="str">
        <x:f>IF(A386="","",IF(COUNT(H386:I386)=2,H386-I386,""))</x:f>
      </x:c>
      <x:c r="K386" s="67"/>
      <x:c r="L386" s="67"/>
    </x:row>
    <x:row r="387" ht="27" customHeight="1">
      <x:c r="A387" s="70"/>
      <x:c r="B387" s="67"/>
      <x:c r="C387" s="67"/>
      <x:c r="D387" s="67"/>
      <x:c r="E387" s="67"/>
      <x:c r="F387" s="67"/>
      <x:c r="G387" s="67"/>
      <x:c r="H387" s="67"/>
      <x:c r="I387" s="67"/>
      <x:c r="J387" s="78" t="str">
        <x:f>IF(A387="","",IF(COUNT(H387:I387)=2,H387-I387,""))</x:f>
      </x:c>
      <x:c r="K387" s="67"/>
      <x:c r="L387" s="67"/>
    </x:row>
    <x:row r="388" ht="27" customHeight="1">
      <x:c r="A388" s="70"/>
      <x:c r="B388" s="67"/>
      <x:c r="C388" s="67"/>
      <x:c r="D388" s="67"/>
      <x:c r="E388" s="67"/>
      <x:c r="F388" s="67"/>
      <x:c r="G388" s="67"/>
      <x:c r="H388" s="67"/>
      <x:c r="I388" s="67"/>
      <x:c r="J388" s="78" t="str">
        <x:f>IF(A388="","",IF(COUNT(H388:I388)=2,H388-I388,""))</x:f>
      </x:c>
      <x:c r="K388" s="67"/>
      <x:c r="L388" s="67"/>
    </x:row>
    <x:row r="389" ht="27" customHeight="1">
      <x:c r="A389" s="70"/>
      <x:c r="B389" s="67"/>
      <x:c r="C389" s="67"/>
      <x:c r="D389" s="67"/>
      <x:c r="E389" s="67"/>
      <x:c r="F389" s="67"/>
      <x:c r="G389" s="67"/>
      <x:c r="H389" s="67"/>
      <x:c r="I389" s="67"/>
      <x:c r="J389" s="78" t="str">
        <x:f>IF(A389="","",IF(COUNT(H389:I389)=2,H389-I389,""))</x:f>
      </x:c>
      <x:c r="K389" s="67"/>
      <x:c r="L389" s="67"/>
    </x:row>
    <x:row r="390" ht="27" customHeight="1">
      <x:c r="A390" s="70"/>
      <x:c r="B390" s="67"/>
      <x:c r="C390" s="67"/>
      <x:c r="D390" s="67"/>
      <x:c r="E390" s="67"/>
      <x:c r="F390" s="67"/>
      <x:c r="G390" s="67"/>
      <x:c r="H390" s="67"/>
      <x:c r="I390" s="67"/>
      <x:c r="J390" s="78" t="str">
        <x:f>IF(A390="","",IF(COUNT(H390:I390)=2,H390-I390,""))</x:f>
      </x:c>
      <x:c r="K390" s="67"/>
      <x:c r="L390" s="67"/>
    </x:row>
    <x:row r="391" ht="27" customHeight="1">
      <x:c r="A391" s="70"/>
      <x:c r="B391" s="67"/>
      <x:c r="C391" s="67"/>
      <x:c r="D391" s="67"/>
      <x:c r="E391" s="67"/>
      <x:c r="F391" s="67"/>
      <x:c r="G391" s="67"/>
      <x:c r="H391" s="67"/>
      <x:c r="I391" s="67"/>
      <x:c r="J391" s="78" t="str">
        <x:f>IF(A391="","",IF(COUNT(H391:I391)=2,H391-I391,""))</x:f>
      </x:c>
      <x:c r="K391" s="67"/>
      <x:c r="L391" s="67"/>
    </x:row>
    <x:row r="392" ht="27" customHeight="1">
      <x:c r="A392" s="70"/>
      <x:c r="B392" s="67"/>
      <x:c r="C392" s="67"/>
      <x:c r="D392" s="67"/>
      <x:c r="E392" s="67"/>
      <x:c r="F392" s="67"/>
      <x:c r="G392" s="67"/>
      <x:c r="H392" s="67"/>
      <x:c r="I392" s="67"/>
      <x:c r="J392" s="78" t="str">
        <x:f>IF(A392="","",IF(COUNT(H392:I392)=2,H392-I392,""))</x:f>
      </x:c>
      <x:c r="K392" s="67"/>
      <x:c r="L392" s="67"/>
    </x:row>
    <x:row r="393" ht="27" customHeight="1">
      <x:c r="A393" s="70"/>
      <x:c r="B393" s="67"/>
      <x:c r="C393" s="67"/>
      <x:c r="D393" s="67"/>
      <x:c r="E393" s="67"/>
      <x:c r="F393" s="67"/>
      <x:c r="G393" s="67"/>
      <x:c r="H393" s="67"/>
      <x:c r="I393" s="67"/>
      <x:c r="J393" s="78" t="str">
        <x:f>IF(A393="","",IF(COUNT(H393:I393)=2,H393-I393,""))</x:f>
      </x:c>
      <x:c r="K393" s="67"/>
      <x:c r="L393" s="67"/>
    </x:row>
    <x:row r="394" ht="27" customHeight="1">
      <x:c r="A394" s="70"/>
      <x:c r="B394" s="67"/>
      <x:c r="C394" s="67"/>
      <x:c r="D394" s="67"/>
      <x:c r="E394" s="67"/>
      <x:c r="F394" s="67"/>
      <x:c r="G394" s="67"/>
      <x:c r="H394" s="67"/>
      <x:c r="I394" s="67"/>
      <x:c r="J394" s="78" t="str">
        <x:f>IF(A394="","",IF(COUNT(H394:I394)=2,H394-I394,""))</x:f>
      </x:c>
      <x:c r="K394" s="67"/>
      <x:c r="L394" s="67"/>
    </x:row>
    <x:row r="395" ht="27" customHeight="1">
      <x:c r="A395" s="70"/>
      <x:c r="B395" s="67"/>
      <x:c r="C395" s="67"/>
      <x:c r="D395" s="67"/>
      <x:c r="E395" s="67"/>
      <x:c r="F395" s="67"/>
      <x:c r="G395" s="67"/>
      <x:c r="H395" s="67"/>
      <x:c r="I395" s="67"/>
      <x:c r="J395" s="78" t="str">
        <x:f>IF(A395="","",IF(COUNT(H395:I395)=2,H395-I395,""))</x:f>
      </x:c>
      <x:c r="K395" s="67"/>
      <x:c r="L395" s="67"/>
    </x:row>
    <x:row r="396" ht="27" customHeight="1">
      <x:c r="A396" s="70"/>
      <x:c r="B396" s="67"/>
      <x:c r="C396" s="67"/>
      <x:c r="D396" s="67"/>
      <x:c r="E396" s="67"/>
      <x:c r="F396" s="67"/>
      <x:c r="G396" s="67"/>
      <x:c r="H396" s="67"/>
      <x:c r="I396" s="67"/>
      <x:c r="J396" s="78" t="str">
        <x:f>IF(A396="","",IF(COUNT(H396:I396)=2,H396-I396,""))</x:f>
      </x:c>
      <x:c r="K396" s="67"/>
      <x:c r="L396" s="67"/>
    </x:row>
    <x:row r="397" ht="27" customHeight="1">
      <x:c r="A397" s="70"/>
      <x:c r="B397" s="67"/>
      <x:c r="C397" s="67"/>
      <x:c r="D397" s="67"/>
      <x:c r="E397" s="67"/>
      <x:c r="F397" s="67"/>
      <x:c r="G397" s="67"/>
      <x:c r="H397" s="67"/>
      <x:c r="I397" s="67"/>
      <x:c r="J397" s="78" t="str">
        <x:f>IF(A397="","",IF(COUNT(H397:I397)=2,H397-I397,""))</x:f>
      </x:c>
      <x:c r="K397" s="67"/>
      <x:c r="L397" s="67"/>
    </x:row>
    <x:row r="398" ht="27" customHeight="1">
      <x:c r="A398" s="70"/>
      <x:c r="B398" s="67"/>
      <x:c r="C398" s="67"/>
      <x:c r="D398" s="67"/>
      <x:c r="E398" s="67"/>
      <x:c r="F398" s="67"/>
      <x:c r="G398" s="67"/>
      <x:c r="H398" s="67"/>
      <x:c r="I398" s="67"/>
      <x:c r="J398" s="78" t="str">
        <x:f>IF(A398="","",IF(COUNT(H398:I398)=2,H398-I398,""))</x:f>
      </x:c>
      <x:c r="K398" s="67"/>
      <x:c r="L398" s="67"/>
    </x:row>
    <x:row r="399" ht="27" customHeight="1">
      <x:c r="A399" s="70"/>
      <x:c r="B399" s="67"/>
      <x:c r="C399" s="67"/>
      <x:c r="D399" s="67"/>
      <x:c r="E399" s="67"/>
      <x:c r="F399" s="67"/>
      <x:c r="G399" s="67"/>
      <x:c r="H399" s="67"/>
      <x:c r="I399" s="67"/>
      <x:c r="J399" s="78" t="str">
        <x:f>IF(A399="","",IF(COUNT(H399:I399)=2,H399-I399,""))</x:f>
      </x:c>
      <x:c r="K399" s="67"/>
      <x:c r="L399" s="67"/>
    </x:row>
    <x:row r="400" ht="27" customHeight="1">
      <x:c r="A400" s="70"/>
      <x:c r="B400" s="67"/>
      <x:c r="C400" s="67"/>
      <x:c r="D400" s="67"/>
      <x:c r="E400" s="67"/>
      <x:c r="F400" s="67"/>
      <x:c r="G400" s="67"/>
      <x:c r="H400" s="67"/>
      <x:c r="I400" s="67"/>
      <x:c r="J400" s="78" t="str">
        <x:f>IF(A400="","",IF(COUNT(H400:I400)=2,H400-I400,""))</x:f>
      </x:c>
      <x:c r="K400" s="67"/>
      <x:c r="L400" s="67"/>
    </x:row>
    <x:row r="401" ht="27" customHeight="1">
      <x:c r="A401" s="70"/>
      <x:c r="B401" s="67"/>
      <x:c r="C401" s="67"/>
      <x:c r="D401" s="67"/>
      <x:c r="E401" s="67"/>
      <x:c r="F401" s="67"/>
      <x:c r="G401" s="67"/>
      <x:c r="H401" s="67"/>
      <x:c r="I401" s="67"/>
      <x:c r="J401" s="78" t="str">
        <x:f>IF(A401="","",IF(COUNT(H401:I401)=2,H401-I401,""))</x:f>
      </x:c>
      <x:c r="K401" s="67"/>
      <x:c r="L401" s="67"/>
    </x:row>
    <x:row r="402" ht="27" customHeight="1">
      <x:c r="A402" s="70"/>
      <x:c r="B402" s="67"/>
      <x:c r="C402" s="67"/>
      <x:c r="D402" s="67"/>
      <x:c r="E402" s="67"/>
      <x:c r="F402" s="67"/>
      <x:c r="G402" s="67"/>
      <x:c r="H402" s="67"/>
      <x:c r="I402" s="67"/>
      <x:c r="J402" s="78" t="str">
        <x:f>IF(A402="","",IF(COUNT(H402:I402)=2,H402-I402,""))</x:f>
      </x:c>
      <x:c r="K402" s="67"/>
      <x:c r="L402" s="67"/>
    </x:row>
    <x:row r="403" ht="27" customHeight="1">
      <x:c r="A403" s="70"/>
      <x:c r="B403" s="67"/>
      <x:c r="C403" s="67"/>
      <x:c r="D403" s="67"/>
      <x:c r="E403" s="67"/>
      <x:c r="F403" s="67"/>
      <x:c r="G403" s="67"/>
      <x:c r="H403" s="67"/>
      <x:c r="I403" s="67"/>
      <x:c r="J403" s="78" t="str">
        <x:f>IF(A403="","",IF(COUNT(H403:I403)=2,H403-I403,""))</x:f>
      </x:c>
      <x:c r="K403" s="67"/>
      <x:c r="L403" s="67"/>
    </x:row>
    <x:row r="404" ht="27" customHeight="1">
      <x:c r="A404" s="70"/>
      <x:c r="B404" s="67"/>
      <x:c r="C404" s="67"/>
      <x:c r="D404" s="67"/>
      <x:c r="E404" s="67"/>
      <x:c r="F404" s="67"/>
      <x:c r="G404" s="67"/>
      <x:c r="H404" s="67"/>
      <x:c r="I404" s="67"/>
      <x:c r="J404" s="78" t="str">
        <x:f>IF(A404="","",IF(COUNT(H404:I404)=2,H404-I404,""))</x:f>
      </x:c>
      <x:c r="K404" s="67"/>
      <x:c r="L404" s="67"/>
    </x:row>
    <x:row r="405" ht="27" customHeight="1">
      <x:c r="A405" s="70"/>
      <x:c r="B405" s="67"/>
      <x:c r="C405" s="67"/>
      <x:c r="D405" s="67"/>
      <x:c r="E405" s="67"/>
      <x:c r="F405" s="67"/>
      <x:c r="G405" s="67"/>
      <x:c r="H405" s="67"/>
      <x:c r="I405" s="67"/>
      <x:c r="J405" s="78" t="str">
        <x:f>IF(A405="","",IF(COUNT(H405:I405)=2,H405-I405,""))</x:f>
      </x:c>
      <x:c r="K405" s="67"/>
      <x:c r="L405" s="67"/>
    </x:row>
    <x:row r="406" ht="27" customHeight="1">
      <x:c r="A406" s="70"/>
      <x:c r="B406" s="67"/>
      <x:c r="C406" s="67"/>
      <x:c r="D406" s="67"/>
      <x:c r="E406" s="67"/>
      <x:c r="F406" s="67"/>
      <x:c r="G406" s="67"/>
      <x:c r="H406" s="67"/>
      <x:c r="I406" s="67"/>
      <x:c r="J406" s="78" t="str">
        <x:f>IF(A406="","",IF(COUNT(H406:I406)=2,H406-I406,""))</x:f>
      </x:c>
      <x:c r="K406" s="67"/>
      <x:c r="L406" s="67"/>
    </x:row>
    <x:row r="407" ht="27" customHeight="1">
      <x:c r="A407" s="70"/>
      <x:c r="B407" s="67"/>
      <x:c r="C407" s="67"/>
      <x:c r="D407" s="67"/>
      <x:c r="E407" s="67"/>
      <x:c r="F407" s="67"/>
      <x:c r="G407" s="67"/>
      <x:c r="H407" s="67"/>
      <x:c r="I407" s="67"/>
      <x:c r="J407" s="78" t="str">
        <x:f>IF(A407="","",IF(COUNT(H407:I407)=2,H407-I407,""))</x:f>
      </x:c>
      <x:c r="K407" s="67"/>
      <x:c r="L407" s="67"/>
    </x:row>
    <x:row r="408" ht="27" customHeight="1">
      <x:c r="A408" s="70"/>
      <x:c r="B408" s="67"/>
      <x:c r="C408" s="67"/>
      <x:c r="D408" s="67"/>
      <x:c r="E408" s="67"/>
      <x:c r="F408" s="67"/>
      <x:c r="G408" s="67"/>
      <x:c r="H408" s="67"/>
      <x:c r="I408" s="67"/>
      <x:c r="J408" s="78" t="str">
        <x:f>IF(A408="","",IF(COUNT(H408:I408)=2,H408-I408,""))</x:f>
      </x:c>
      <x:c r="K408" s="67"/>
      <x:c r="L408" s="67"/>
    </x:row>
    <x:row r="409" ht="27" customHeight="1">
      <x:c r="A409" s="70"/>
      <x:c r="B409" s="67"/>
      <x:c r="C409" s="67"/>
      <x:c r="D409" s="67"/>
      <x:c r="E409" s="67"/>
      <x:c r="F409" s="67"/>
      <x:c r="G409" s="67"/>
      <x:c r="H409" s="67"/>
      <x:c r="I409" s="67"/>
      <x:c r="J409" s="78" t="str">
        <x:f>IF(A409="","",IF(COUNT(H409:I409)=2,H409-I409,""))</x:f>
      </x:c>
      <x:c r="K409" s="67"/>
      <x:c r="L409" s="67"/>
    </x:row>
    <x:row r="410" ht="27" customHeight="1">
      <x:c r="A410" s="70"/>
      <x:c r="B410" s="67"/>
      <x:c r="C410" s="67"/>
      <x:c r="D410" s="67"/>
      <x:c r="E410" s="67"/>
      <x:c r="F410" s="67"/>
      <x:c r="G410" s="67"/>
      <x:c r="H410" s="67"/>
      <x:c r="I410" s="67"/>
      <x:c r="J410" s="78" t="str">
        <x:f>IF(A410="","",IF(COUNT(H410:I410)=2,H410-I410,""))</x:f>
      </x:c>
      <x:c r="K410" s="67"/>
      <x:c r="L410" s="67"/>
    </x:row>
    <x:row r="411" ht="27" customHeight="1">
      <x:c r="A411" s="70"/>
      <x:c r="B411" s="67"/>
      <x:c r="C411" s="67"/>
      <x:c r="D411" s="67"/>
      <x:c r="E411" s="67"/>
      <x:c r="F411" s="67"/>
      <x:c r="G411" s="67"/>
      <x:c r="H411" s="67"/>
      <x:c r="I411" s="67"/>
      <x:c r="J411" s="78" t="str">
        <x:f>IF(A411="","",IF(COUNT(H411:I411)=2,H411-I411,""))</x:f>
      </x:c>
      <x:c r="K411" s="67"/>
      <x:c r="L411" s="67"/>
    </x:row>
    <x:row r="412" ht="27" customHeight="1">
      <x:c r="A412" s="70"/>
      <x:c r="B412" s="67"/>
      <x:c r="C412" s="67"/>
      <x:c r="D412" s="67"/>
      <x:c r="E412" s="67"/>
      <x:c r="F412" s="67"/>
      <x:c r="G412" s="67"/>
      <x:c r="H412" s="67"/>
      <x:c r="I412" s="67"/>
      <x:c r="J412" s="78" t="str">
        <x:f>IF(A412="","",IF(COUNT(H412:I412)=2,H412-I412,""))</x:f>
      </x:c>
      <x:c r="K412" s="67"/>
      <x:c r="L412" s="67"/>
    </x:row>
    <x:row r="413" ht="27" customHeight="1">
      <x:c r="A413" s="70"/>
      <x:c r="B413" s="67"/>
      <x:c r="C413" s="67"/>
      <x:c r="D413" s="67"/>
      <x:c r="E413" s="67"/>
      <x:c r="F413" s="67"/>
      <x:c r="G413" s="67"/>
      <x:c r="H413" s="67"/>
      <x:c r="I413" s="67"/>
      <x:c r="J413" s="78" t="str">
        <x:f>IF(A413="","",IF(COUNT(H413:I413)=2,H413-I413,""))</x:f>
      </x:c>
      <x:c r="K413" s="67"/>
      <x:c r="L413" s="67"/>
    </x:row>
    <x:row r="414" ht="27" customHeight="1">
      <x:c r="A414" s="70"/>
      <x:c r="B414" s="67"/>
      <x:c r="C414" s="67"/>
      <x:c r="D414" s="67"/>
      <x:c r="E414" s="67"/>
      <x:c r="F414" s="67"/>
      <x:c r="G414" s="67"/>
      <x:c r="H414" s="67"/>
      <x:c r="I414" s="67"/>
      <x:c r="J414" s="78" t="str">
        <x:f>IF(A414="","",IF(COUNT(H414:I414)=2,H414-I414,""))</x:f>
      </x:c>
      <x:c r="K414" s="67"/>
      <x:c r="L414" s="67"/>
    </x:row>
    <x:row r="415" ht="27" customHeight="1">
      <x:c r="A415" s="70"/>
      <x:c r="B415" s="67"/>
      <x:c r="C415" s="67"/>
      <x:c r="D415" s="67"/>
      <x:c r="E415" s="67"/>
      <x:c r="F415" s="67"/>
      <x:c r="G415" s="67"/>
      <x:c r="H415" s="67"/>
      <x:c r="I415" s="67"/>
      <x:c r="J415" s="78" t="str">
        <x:f>IF(A415="","",IF(COUNT(H415:I415)=2,H415-I415,""))</x:f>
      </x:c>
      <x:c r="K415" s="67"/>
      <x:c r="L415" s="67"/>
    </x:row>
    <x:row r="416" ht="27" customHeight="1">
      <x:c r="A416" s="70"/>
      <x:c r="B416" s="67"/>
      <x:c r="C416" s="67"/>
      <x:c r="D416" s="67"/>
      <x:c r="E416" s="67"/>
      <x:c r="F416" s="67"/>
      <x:c r="G416" s="67"/>
      <x:c r="H416" s="67"/>
      <x:c r="I416" s="67"/>
      <x:c r="J416" s="78" t="str">
        <x:f>IF(A416="","",IF(COUNT(H416:I416)=2,H416-I416,""))</x:f>
      </x:c>
      <x:c r="K416" s="67"/>
      <x:c r="L416" s="67"/>
    </x:row>
    <x:row r="417" ht="27" customHeight="1">
      <x:c r="A417" s="70"/>
      <x:c r="B417" s="67"/>
      <x:c r="C417" s="67"/>
      <x:c r="D417" s="67"/>
      <x:c r="E417" s="67"/>
      <x:c r="F417" s="67"/>
      <x:c r="G417" s="67"/>
      <x:c r="H417" s="67"/>
      <x:c r="I417" s="67"/>
      <x:c r="J417" s="78" t="str">
        <x:f>IF(A417="","",IF(COUNT(H417:I417)=2,H417-I417,""))</x:f>
      </x:c>
      <x:c r="K417" s="67"/>
      <x:c r="L417" s="67"/>
    </x:row>
    <x:row r="418" ht="27" customHeight="1">
      <x:c r="A418" s="70"/>
      <x:c r="B418" s="67"/>
      <x:c r="C418" s="67"/>
      <x:c r="D418" s="67"/>
      <x:c r="E418" s="67"/>
      <x:c r="F418" s="67"/>
      <x:c r="G418" s="67"/>
      <x:c r="H418" s="67"/>
      <x:c r="I418" s="67"/>
      <x:c r="J418" s="78" t="str">
        <x:f>IF(A418="","",IF(COUNT(H418:I418)=2,H418-I418,""))</x:f>
      </x:c>
      <x:c r="K418" s="67"/>
      <x:c r="L418" s="67"/>
    </x:row>
    <x:row r="419" ht="27" customHeight="1">
      <x:c r="A419" s="70"/>
      <x:c r="B419" s="67"/>
      <x:c r="C419" s="67"/>
      <x:c r="D419" s="67"/>
      <x:c r="E419" s="67"/>
      <x:c r="F419" s="67"/>
      <x:c r="G419" s="67"/>
      <x:c r="H419" s="67"/>
      <x:c r="I419" s="67"/>
      <x:c r="J419" s="78" t="str">
        <x:f>IF(A419="","",IF(COUNT(H419:I419)=2,H419-I419,""))</x:f>
      </x:c>
      <x:c r="K419" s="67"/>
      <x:c r="L419" s="67"/>
    </x:row>
    <x:row r="420" ht="27" customHeight="1">
      <x:c r="A420" s="70"/>
      <x:c r="B420" s="67"/>
      <x:c r="C420" s="67"/>
      <x:c r="D420" s="67"/>
      <x:c r="E420" s="67"/>
      <x:c r="F420" s="67"/>
      <x:c r="G420" s="67"/>
      <x:c r="H420" s="67"/>
      <x:c r="I420" s="67"/>
      <x:c r="J420" s="78" t="str">
        <x:f>IF(A420="","",IF(COUNT(H420:I420)=2,H420-I420,""))</x:f>
      </x:c>
      <x:c r="K420" s="67"/>
      <x:c r="L420" s="67"/>
    </x:row>
    <x:row r="421" ht="27" customHeight="1">
      <x:c r="A421" s="70"/>
      <x:c r="B421" s="67"/>
      <x:c r="C421" s="67"/>
      <x:c r="D421" s="67"/>
      <x:c r="E421" s="67"/>
      <x:c r="F421" s="67"/>
      <x:c r="G421" s="67"/>
      <x:c r="H421" s="67"/>
      <x:c r="I421" s="67"/>
      <x:c r="J421" s="78" t="str">
        <x:f>IF(A421="","",IF(COUNT(H421:I421)=2,H421-I421,""))</x:f>
      </x:c>
      <x:c r="K421" s="67"/>
      <x:c r="L421" s="67"/>
    </x:row>
    <x:row r="422" ht="27" customHeight="1">
      <x:c r="A422" s="70"/>
      <x:c r="B422" s="67"/>
      <x:c r="C422" s="67"/>
      <x:c r="D422" s="67"/>
      <x:c r="E422" s="67"/>
      <x:c r="F422" s="67"/>
      <x:c r="G422" s="67"/>
      <x:c r="H422" s="67"/>
      <x:c r="I422" s="67"/>
      <x:c r="J422" s="78" t="str">
        <x:f>IF(A422="","",IF(COUNT(H422:I422)=2,H422-I422,""))</x:f>
      </x:c>
      <x:c r="K422" s="67"/>
      <x:c r="L422" s="67"/>
    </x:row>
    <x:row r="423" ht="27" customHeight="1">
      <x:c r="A423" s="70"/>
      <x:c r="B423" s="67"/>
      <x:c r="C423" s="67"/>
      <x:c r="D423" s="67"/>
      <x:c r="E423" s="67"/>
      <x:c r="F423" s="67"/>
      <x:c r="G423" s="67"/>
      <x:c r="H423" s="67"/>
      <x:c r="I423" s="67"/>
      <x:c r="J423" s="78" t="str">
        <x:f>IF(A423="","",IF(COUNT(H423:I423)=2,H423-I423,""))</x:f>
      </x:c>
      <x:c r="K423" s="67"/>
      <x:c r="L423" s="67"/>
    </x:row>
    <x:row r="424" ht="27" customHeight="1">
      <x:c r="A424" s="70"/>
      <x:c r="B424" s="67"/>
      <x:c r="C424" s="67"/>
      <x:c r="D424" s="67"/>
      <x:c r="E424" s="67"/>
      <x:c r="F424" s="67"/>
      <x:c r="G424" s="67"/>
      <x:c r="H424" s="67"/>
      <x:c r="I424" s="67"/>
      <x:c r="J424" s="78" t="str">
        <x:f>IF(A424="","",IF(COUNT(H424:I424)=2,H424-I424,""))</x:f>
      </x:c>
      <x:c r="K424" s="67"/>
      <x:c r="L424" s="67"/>
    </x:row>
    <x:row r="425" ht="27" customHeight="1">
      <x:c r="A425" s="70"/>
      <x:c r="B425" s="67"/>
      <x:c r="C425" s="67"/>
      <x:c r="D425" s="67"/>
      <x:c r="E425" s="67"/>
      <x:c r="F425" s="67"/>
      <x:c r="G425" s="67"/>
      <x:c r="H425" s="67"/>
      <x:c r="I425" s="67"/>
      <x:c r="J425" s="78" t="str">
        <x:f>IF(A425="","",IF(COUNT(H425:I425)=2,H425-I425,""))</x:f>
      </x:c>
      <x:c r="K425" s="67"/>
      <x:c r="L425" s="67"/>
    </x:row>
    <x:row r="426" ht="27" customHeight="1">
      <x:c r="A426" s="70"/>
      <x:c r="B426" s="67"/>
      <x:c r="C426" s="67"/>
      <x:c r="D426" s="67"/>
      <x:c r="E426" s="67"/>
      <x:c r="F426" s="67"/>
      <x:c r="G426" s="67"/>
      <x:c r="H426" s="67"/>
      <x:c r="I426" s="67"/>
      <x:c r="J426" s="78" t="str">
        <x:f>IF(A426="","",IF(COUNT(H426:I426)=2,H426-I426,""))</x:f>
      </x:c>
      <x:c r="K426" s="67"/>
      <x:c r="L426" s="67"/>
    </x:row>
    <x:row r="427" ht="27" customHeight="1">
      <x:c r="A427" s="70"/>
      <x:c r="B427" s="67"/>
      <x:c r="C427" s="67"/>
      <x:c r="D427" s="67"/>
      <x:c r="E427" s="67"/>
      <x:c r="F427" s="67"/>
      <x:c r="G427" s="67"/>
      <x:c r="H427" s="67"/>
      <x:c r="I427" s="67"/>
      <x:c r="J427" s="78" t="str">
        <x:f>IF(A427="","",IF(COUNT(H427:I427)=2,H427-I427,""))</x:f>
      </x:c>
      <x:c r="K427" s="67"/>
      <x:c r="L427" s="67"/>
    </x:row>
    <x:row r="428" ht="27" customHeight="1">
      <x:c r="A428" s="70"/>
      <x:c r="B428" s="67"/>
      <x:c r="C428" s="67"/>
      <x:c r="D428" s="67"/>
      <x:c r="E428" s="67"/>
      <x:c r="F428" s="67"/>
      <x:c r="G428" s="67"/>
      <x:c r="H428" s="67"/>
      <x:c r="I428" s="67"/>
      <x:c r="J428" s="78" t="str">
        <x:f>IF(A428="","",IF(COUNT(H428:I428)=2,H428-I428,""))</x:f>
      </x:c>
      <x:c r="K428" s="67"/>
      <x:c r="L428" s="67"/>
    </x:row>
    <x:row r="429" ht="27" customHeight="1">
      <x:c r="A429" s="70"/>
      <x:c r="B429" s="67"/>
      <x:c r="C429" s="67"/>
      <x:c r="D429" s="67"/>
      <x:c r="E429" s="67"/>
      <x:c r="F429" s="67"/>
      <x:c r="G429" s="67"/>
      <x:c r="H429" s="67"/>
      <x:c r="I429" s="67"/>
      <x:c r="J429" s="78" t="str">
        <x:f>IF(A429="","",IF(COUNT(H429:I429)=2,H429-I429,""))</x:f>
      </x:c>
      <x:c r="K429" s="67"/>
      <x:c r="L429" s="67"/>
    </x:row>
    <x:row r="430" ht="27" customHeight="1">
      <x:c r="A430" s="70"/>
      <x:c r="B430" s="67"/>
      <x:c r="C430" s="67"/>
      <x:c r="D430" s="67"/>
      <x:c r="E430" s="67"/>
      <x:c r="F430" s="67"/>
      <x:c r="G430" s="67"/>
      <x:c r="H430" s="67"/>
      <x:c r="I430" s="67"/>
      <x:c r="J430" s="78" t="str">
        <x:f>IF(A430="","",IF(COUNT(H430:I430)=2,H430-I430,""))</x:f>
      </x:c>
      <x:c r="K430" s="67"/>
      <x:c r="L430" s="67"/>
    </x:row>
    <x:row r="431" ht="27" customHeight="1">
      <x:c r="A431" s="70"/>
      <x:c r="B431" s="67"/>
      <x:c r="C431" s="67"/>
      <x:c r="D431" s="67"/>
      <x:c r="E431" s="67"/>
      <x:c r="F431" s="67"/>
      <x:c r="G431" s="67"/>
      <x:c r="H431" s="67"/>
      <x:c r="I431" s="67"/>
      <x:c r="J431" s="78" t="str">
        <x:f>IF(A431="","",IF(COUNT(H431:I431)=2,H431-I431,""))</x:f>
      </x:c>
      <x:c r="K431" s="67"/>
      <x:c r="L431" s="67"/>
    </x:row>
    <x:row r="432" ht="27" customHeight="1">
      <x:c r="A432" s="70"/>
      <x:c r="B432" s="67"/>
      <x:c r="C432" s="67"/>
      <x:c r="D432" s="67"/>
      <x:c r="E432" s="67"/>
      <x:c r="F432" s="67"/>
      <x:c r="G432" s="67"/>
      <x:c r="H432" s="67"/>
      <x:c r="I432" s="67"/>
      <x:c r="J432" s="78" t="str">
        <x:f>IF(A432="","",IF(COUNT(H432:I432)=2,H432-I432,""))</x:f>
      </x:c>
      <x:c r="K432" s="67"/>
      <x:c r="L432" s="67"/>
    </x:row>
    <x:row r="433" ht="27" customHeight="1">
      <x:c r="A433" s="70"/>
      <x:c r="B433" s="67"/>
      <x:c r="C433" s="67"/>
      <x:c r="D433" s="67"/>
      <x:c r="E433" s="67"/>
      <x:c r="F433" s="67"/>
      <x:c r="G433" s="67"/>
      <x:c r="H433" s="67"/>
      <x:c r="I433" s="67"/>
      <x:c r="J433" s="78" t="str">
        <x:f>IF(A433="","",IF(COUNT(H433:I433)=2,H433-I433,""))</x:f>
      </x:c>
      <x:c r="K433" s="67"/>
      <x:c r="L433" s="67"/>
    </x:row>
    <x:row r="434" ht="27" customHeight="1">
      <x:c r="A434" s="70"/>
      <x:c r="B434" s="67"/>
      <x:c r="C434" s="67"/>
      <x:c r="D434" s="67"/>
      <x:c r="E434" s="67"/>
      <x:c r="F434" s="67"/>
      <x:c r="G434" s="67"/>
      <x:c r="H434" s="67"/>
      <x:c r="I434" s="67"/>
      <x:c r="J434" s="78" t="str">
        <x:f>IF(A434="","",IF(COUNT(H434:I434)=2,H434-I434,""))</x:f>
      </x:c>
      <x:c r="K434" s="67"/>
      <x:c r="L434" s="67"/>
    </x:row>
    <x:row r="435" ht="27" customHeight="1">
      <x:c r="A435" s="70"/>
      <x:c r="B435" s="67"/>
      <x:c r="C435" s="67"/>
      <x:c r="D435" s="67"/>
      <x:c r="E435" s="67"/>
      <x:c r="F435" s="67"/>
      <x:c r="G435" s="67"/>
      <x:c r="H435" s="67"/>
      <x:c r="I435" s="67"/>
      <x:c r="J435" s="78" t="str">
        <x:f>IF(A435="","",IF(COUNT(H435:I435)=2,H435-I435,""))</x:f>
      </x:c>
      <x:c r="K435" s="67"/>
      <x:c r="L435" s="67"/>
    </x:row>
    <x:row r="436" ht="27" customHeight="1">
      <x:c r="A436" s="70"/>
      <x:c r="B436" s="67"/>
      <x:c r="C436" s="67"/>
      <x:c r="D436" s="67"/>
      <x:c r="E436" s="67"/>
      <x:c r="F436" s="67"/>
      <x:c r="G436" s="67"/>
      <x:c r="H436" s="67"/>
      <x:c r="I436" s="67"/>
      <x:c r="J436" s="78" t="str">
        <x:f>IF(A436="","",IF(COUNT(H436:I436)=2,H436-I436,""))</x:f>
      </x:c>
      <x:c r="K436" s="67"/>
      <x:c r="L436" s="67"/>
    </x:row>
    <x:row r="437" ht="27" customHeight="1">
      <x:c r="A437" s="70"/>
      <x:c r="B437" s="67"/>
      <x:c r="C437" s="67"/>
      <x:c r="D437" s="67"/>
      <x:c r="E437" s="67"/>
      <x:c r="F437" s="67"/>
      <x:c r="G437" s="67"/>
      <x:c r="H437" s="67"/>
      <x:c r="I437" s="67"/>
      <x:c r="J437" s="78" t="str">
        <x:f>IF(A437="","",IF(COUNT(H437:I437)=2,H437-I437,""))</x:f>
      </x:c>
      <x:c r="K437" s="67"/>
      <x:c r="L437" s="67"/>
    </x:row>
    <x:row r="438" ht="27" customHeight="1">
      <x:c r="A438" s="70"/>
      <x:c r="B438" s="67"/>
      <x:c r="C438" s="67"/>
      <x:c r="D438" s="67"/>
      <x:c r="E438" s="67"/>
      <x:c r="F438" s="67"/>
      <x:c r="G438" s="67"/>
      <x:c r="H438" s="67"/>
      <x:c r="I438" s="67"/>
      <x:c r="J438" s="78" t="str">
        <x:f>IF(A438="","",IF(COUNT(H438:I438)=2,H438-I438,""))</x:f>
      </x:c>
      <x:c r="K438" s="67"/>
      <x:c r="L438" s="67"/>
    </x:row>
    <x:row r="439" ht="27" customHeight="1">
      <x:c r="A439" s="70"/>
      <x:c r="B439" s="67"/>
      <x:c r="C439" s="67"/>
      <x:c r="D439" s="67"/>
      <x:c r="E439" s="67"/>
      <x:c r="F439" s="67"/>
      <x:c r="G439" s="67"/>
      <x:c r="H439" s="67"/>
      <x:c r="I439" s="67"/>
      <x:c r="J439" s="78" t="str">
        <x:f>IF(A439="","",IF(COUNT(H439:I439)=2,H439-I439,""))</x:f>
      </x:c>
      <x:c r="K439" s="67"/>
      <x:c r="L439" s="67"/>
    </x:row>
    <x:row r="440" ht="27" customHeight="1">
      <x:c r="A440" s="70"/>
      <x:c r="B440" s="67"/>
      <x:c r="C440" s="67"/>
      <x:c r="D440" s="67"/>
      <x:c r="E440" s="67"/>
      <x:c r="F440" s="67"/>
      <x:c r="G440" s="67"/>
      <x:c r="H440" s="67"/>
      <x:c r="I440" s="67"/>
      <x:c r="J440" s="78" t="str">
        <x:f>IF(A440="","",IF(COUNT(H440:I440)=2,H440-I440,""))</x:f>
      </x:c>
      <x:c r="K440" s="67"/>
      <x:c r="L440" s="67"/>
    </x:row>
    <x:row r="441" ht="27" customHeight="1">
      <x:c r="A441" s="70"/>
      <x:c r="B441" s="67"/>
      <x:c r="C441" s="67"/>
      <x:c r="D441" s="67"/>
      <x:c r="E441" s="67"/>
      <x:c r="F441" s="67"/>
      <x:c r="G441" s="67"/>
      <x:c r="H441" s="67"/>
      <x:c r="I441" s="67"/>
      <x:c r="J441" s="78" t="str">
        <x:f>IF(A441="","",IF(COUNT(H441:I441)=2,H441-I441,""))</x:f>
      </x:c>
      <x:c r="K441" s="67"/>
      <x:c r="L441" s="67"/>
    </x:row>
    <x:row r="442" ht="27" customHeight="1">
      <x:c r="A442" s="70"/>
      <x:c r="B442" s="67"/>
      <x:c r="C442" s="67"/>
      <x:c r="D442" s="67"/>
      <x:c r="E442" s="67"/>
      <x:c r="F442" s="67"/>
      <x:c r="G442" s="67"/>
      <x:c r="H442" s="67"/>
      <x:c r="I442" s="67"/>
      <x:c r="J442" s="78" t="str">
        <x:f>IF(A442="","",IF(COUNT(H442:I442)=2,H442-I442,""))</x:f>
      </x:c>
      <x:c r="K442" s="67"/>
      <x:c r="L442" s="67"/>
    </x:row>
    <x:row r="443" ht="27" customHeight="1">
      <x:c r="A443" s="70"/>
      <x:c r="B443" s="67"/>
      <x:c r="C443" s="67"/>
      <x:c r="D443" s="67"/>
      <x:c r="E443" s="67"/>
      <x:c r="F443" s="67"/>
      <x:c r="G443" s="67"/>
      <x:c r="H443" s="67"/>
      <x:c r="I443" s="67"/>
      <x:c r="J443" s="78" t="str">
        <x:f>IF(A443="","",IF(COUNT(H443:I443)=2,H443-I443,""))</x:f>
      </x:c>
      <x:c r="K443" s="67"/>
      <x:c r="L443" s="67"/>
    </x:row>
    <x:row r="444" ht="27" customHeight="1">
      <x:c r="A444" s="70"/>
      <x:c r="B444" s="67"/>
      <x:c r="C444" s="67"/>
      <x:c r="D444" s="67"/>
      <x:c r="E444" s="67"/>
      <x:c r="F444" s="67"/>
      <x:c r="G444" s="67"/>
      <x:c r="H444" s="67"/>
      <x:c r="I444" s="67"/>
      <x:c r="J444" s="78" t="str">
        <x:f>IF(A444="","",IF(COUNT(H444:I444)=2,H444-I444,""))</x:f>
      </x:c>
      <x:c r="K444" s="67"/>
      <x:c r="L444" s="67"/>
    </x:row>
    <x:row r="445" ht="27" customHeight="1">
      <x:c r="A445" s="70"/>
      <x:c r="B445" s="67"/>
      <x:c r="C445" s="67"/>
      <x:c r="D445" s="67"/>
      <x:c r="E445" s="67"/>
      <x:c r="F445" s="67"/>
      <x:c r="G445" s="67"/>
      <x:c r="H445" s="67"/>
      <x:c r="I445" s="67"/>
      <x:c r="J445" s="78" t="str">
        <x:f>IF(A445="","",IF(COUNT(H445:I445)=2,H445-I445,""))</x:f>
      </x:c>
      <x:c r="K445" s="67"/>
      <x:c r="L445" s="67"/>
    </x:row>
    <x:row r="446" ht="27" customHeight="1">
      <x:c r="A446" s="70"/>
      <x:c r="B446" s="67"/>
      <x:c r="C446" s="67"/>
      <x:c r="D446" s="67"/>
      <x:c r="E446" s="67"/>
      <x:c r="F446" s="67"/>
      <x:c r="G446" s="67"/>
      <x:c r="H446" s="67"/>
      <x:c r="I446" s="67"/>
      <x:c r="J446" s="78" t="str">
        <x:f>IF(A446="","",IF(COUNT(H446:I446)=2,H446-I446,""))</x:f>
      </x:c>
      <x:c r="K446" s="67"/>
      <x:c r="L446" s="67"/>
    </x:row>
    <x:row r="447" ht="27" customHeight="1">
      <x:c r="A447" s="70"/>
      <x:c r="B447" s="67"/>
      <x:c r="C447" s="67"/>
      <x:c r="D447" s="67"/>
      <x:c r="E447" s="67"/>
      <x:c r="F447" s="67"/>
      <x:c r="G447" s="67"/>
      <x:c r="H447" s="67"/>
      <x:c r="I447" s="67"/>
      <x:c r="J447" s="78" t="str">
        <x:f>IF(A447="","",IF(COUNT(H447:I447)=2,H447-I447,""))</x:f>
      </x:c>
      <x:c r="K447" s="67"/>
      <x:c r="L447" s="67"/>
    </x:row>
    <x:row r="448" ht="27" customHeight="1">
      <x:c r="A448" s="70"/>
      <x:c r="B448" s="67"/>
      <x:c r="C448" s="67"/>
      <x:c r="D448" s="67"/>
      <x:c r="E448" s="67"/>
      <x:c r="F448" s="67"/>
      <x:c r="G448" s="67"/>
      <x:c r="H448" s="67"/>
      <x:c r="I448" s="67"/>
      <x:c r="J448" s="78" t="str">
        <x:f>IF(A448="","",IF(COUNT(H448:I448)=2,H448-I448,""))</x:f>
      </x:c>
      <x:c r="K448" s="67"/>
      <x:c r="L448" s="67"/>
    </x:row>
    <x:row r="449" ht="27" customHeight="1">
      <x:c r="A449" s="70"/>
      <x:c r="B449" s="67"/>
      <x:c r="C449" s="67"/>
      <x:c r="D449" s="67"/>
      <x:c r="E449" s="67"/>
      <x:c r="F449" s="67"/>
      <x:c r="G449" s="67"/>
      <x:c r="H449" s="67"/>
      <x:c r="I449" s="67"/>
      <x:c r="J449" s="78" t="str">
        <x:f>IF(A449="","",IF(COUNT(H449:I449)=2,H449-I449,""))</x:f>
      </x:c>
      <x:c r="K449" s="67"/>
      <x:c r="L449" s="67"/>
    </x:row>
    <x:row r="450" ht="27" customHeight="1">
      <x:c r="A450" s="70"/>
      <x:c r="B450" s="67"/>
      <x:c r="C450" s="67"/>
      <x:c r="D450" s="67"/>
      <x:c r="E450" s="67"/>
      <x:c r="F450" s="67"/>
      <x:c r="G450" s="67"/>
      <x:c r="H450" s="67"/>
      <x:c r="I450" s="67"/>
      <x:c r="J450" s="78" t="str">
        <x:f>IF(A450="","",IF(COUNT(H450:I450)=2,H450-I450,""))</x:f>
      </x:c>
      <x:c r="K450" s="67"/>
      <x:c r="L450" s="67"/>
    </x:row>
    <x:row r="451" ht="27" customHeight="1">
      <x:c r="A451" s="70"/>
      <x:c r="B451" s="67"/>
      <x:c r="C451" s="67"/>
      <x:c r="D451" s="67"/>
      <x:c r="E451" s="67"/>
      <x:c r="F451" s="67"/>
      <x:c r="G451" s="67"/>
      <x:c r="H451" s="67"/>
      <x:c r="I451" s="67"/>
      <x:c r="J451" s="78" t="str">
        <x:f>IF(A451="","",IF(COUNT(H451:I451)=2,H451-I451,""))</x:f>
      </x:c>
      <x:c r="K451" s="67"/>
      <x:c r="L451" s="67"/>
    </x:row>
    <x:row r="452" ht="27" customHeight="1">
      <x:c r="A452" s="70"/>
      <x:c r="B452" s="67"/>
      <x:c r="C452" s="67"/>
      <x:c r="D452" s="67"/>
      <x:c r="E452" s="67"/>
      <x:c r="F452" s="67"/>
      <x:c r="G452" s="67"/>
      <x:c r="H452" s="67"/>
      <x:c r="I452" s="67"/>
      <x:c r="J452" s="78" t="str">
        <x:f>IF(A452="","",IF(COUNT(H452:I452)=2,H452-I452,""))</x:f>
      </x:c>
      <x:c r="K452" s="67"/>
      <x:c r="L452" s="67"/>
    </x:row>
    <x:row r="453" ht="27" customHeight="1">
      <x:c r="A453" s="70"/>
      <x:c r="B453" s="67"/>
      <x:c r="C453" s="67"/>
      <x:c r="D453" s="67"/>
      <x:c r="E453" s="67"/>
      <x:c r="F453" s="67"/>
      <x:c r="G453" s="67"/>
      <x:c r="H453" s="67"/>
      <x:c r="I453" s="67"/>
      <x:c r="J453" s="78" t="str">
        <x:f>IF(A453="","",IF(COUNT(H453:I453)=2,H453-I453,""))</x:f>
      </x:c>
      <x:c r="K453" s="67"/>
      <x:c r="L453" s="67"/>
    </x:row>
    <x:row r="454" ht="27" customHeight="1">
      <x:c r="A454" s="70"/>
      <x:c r="B454" s="67"/>
      <x:c r="C454" s="67"/>
      <x:c r="D454" s="67"/>
      <x:c r="E454" s="67"/>
      <x:c r="F454" s="67"/>
      <x:c r="G454" s="67"/>
      <x:c r="H454" s="67"/>
      <x:c r="I454" s="67"/>
      <x:c r="J454" s="78" t="str">
        <x:f>IF(A454="","",IF(COUNT(H454:I454)=2,H454-I454,""))</x:f>
      </x:c>
      <x:c r="K454" s="67"/>
      <x:c r="L454" s="67"/>
    </x:row>
    <x:row r="455" ht="27" customHeight="1">
      <x:c r="A455" s="70"/>
      <x:c r="B455" s="67"/>
      <x:c r="C455" s="67"/>
      <x:c r="D455" s="67"/>
      <x:c r="E455" s="67"/>
      <x:c r="F455" s="67"/>
      <x:c r="G455" s="67"/>
      <x:c r="H455" s="67"/>
      <x:c r="I455" s="67"/>
      <x:c r="J455" s="78" t="str">
        <x:f>IF(A455="","",IF(COUNT(H455:I455)=2,H455-I455,""))</x:f>
      </x:c>
      <x:c r="K455" s="67"/>
      <x:c r="L455" s="67"/>
    </x:row>
    <x:row r="456" ht="27" customHeight="1">
      <x:c r="A456" s="70"/>
      <x:c r="B456" s="67"/>
      <x:c r="C456" s="67"/>
      <x:c r="D456" s="67"/>
      <x:c r="E456" s="67"/>
      <x:c r="F456" s="67"/>
      <x:c r="G456" s="67"/>
      <x:c r="H456" s="67"/>
      <x:c r="I456" s="67"/>
      <x:c r="J456" s="78" t="str">
        <x:f>IF(A456="","",IF(COUNT(H456:I456)=2,H456-I456,""))</x:f>
      </x:c>
      <x:c r="K456" s="67"/>
      <x:c r="L456" s="67"/>
    </x:row>
    <x:row r="457" ht="27" customHeight="1">
      <x:c r="A457" s="70"/>
      <x:c r="B457" s="67"/>
      <x:c r="C457" s="67"/>
      <x:c r="D457" s="67"/>
      <x:c r="E457" s="67"/>
      <x:c r="F457" s="67"/>
      <x:c r="G457" s="67"/>
      <x:c r="H457" s="67"/>
      <x:c r="I457" s="67"/>
      <x:c r="J457" s="78" t="str">
        <x:f>IF(A457="","",IF(COUNT(H457:I457)=2,H457-I457,""))</x:f>
      </x:c>
      <x:c r="K457" s="67"/>
      <x:c r="L457" s="67"/>
    </x:row>
    <x:row r="458" ht="27" customHeight="1">
      <x:c r="A458" s="70"/>
      <x:c r="B458" s="67"/>
      <x:c r="C458" s="67"/>
      <x:c r="D458" s="67"/>
      <x:c r="E458" s="67"/>
      <x:c r="F458" s="67"/>
      <x:c r="G458" s="67"/>
      <x:c r="H458" s="67"/>
      <x:c r="I458" s="67"/>
      <x:c r="J458" s="78" t="str">
        <x:f>IF(A458="","",IF(COUNT(H458:I458)=2,H458-I458,""))</x:f>
      </x:c>
      <x:c r="K458" s="67"/>
      <x:c r="L458" s="67"/>
    </x:row>
    <x:row r="459" ht="27" customHeight="1">
      <x:c r="A459" s="70"/>
      <x:c r="B459" s="67"/>
      <x:c r="C459" s="67"/>
      <x:c r="D459" s="67"/>
      <x:c r="E459" s="67"/>
      <x:c r="F459" s="67"/>
      <x:c r="G459" s="67"/>
      <x:c r="H459" s="67"/>
      <x:c r="I459" s="67"/>
      <x:c r="J459" s="78" t="str">
        <x:f>IF(A459="","",IF(COUNT(H459:I459)=2,H459-I459,""))</x:f>
      </x:c>
      <x:c r="K459" s="67"/>
      <x:c r="L459" s="67"/>
    </x:row>
    <x:row r="460" ht="27" customHeight="1">
      <x:c r="A460" s="70"/>
      <x:c r="B460" s="67"/>
      <x:c r="C460" s="67"/>
      <x:c r="D460" s="67"/>
      <x:c r="E460" s="67"/>
      <x:c r="F460" s="67"/>
      <x:c r="G460" s="67"/>
      <x:c r="H460" s="67"/>
      <x:c r="I460" s="67"/>
      <x:c r="J460" s="78" t="str">
        <x:f>IF(A460="","",IF(COUNT(H460:I460)=2,H460-I460,""))</x:f>
      </x:c>
      <x:c r="K460" s="67"/>
      <x:c r="L460" s="67"/>
    </x:row>
    <x:row r="461" ht="27" customHeight="1">
      <x:c r="A461" s="70"/>
      <x:c r="B461" s="67"/>
      <x:c r="C461" s="67"/>
      <x:c r="D461" s="67"/>
      <x:c r="E461" s="67"/>
      <x:c r="F461" s="67"/>
      <x:c r="G461" s="67"/>
      <x:c r="H461" s="67"/>
      <x:c r="I461" s="67"/>
      <x:c r="J461" s="78" t="str">
        <x:f>IF(A461="","",IF(COUNT(H461:I461)=2,H461-I461,""))</x:f>
      </x:c>
      <x:c r="K461" s="67"/>
      <x:c r="L461" s="67"/>
    </x:row>
    <x:row r="462" ht="27" customHeight="1">
      <x:c r="A462" s="70"/>
      <x:c r="B462" s="67"/>
      <x:c r="C462" s="67"/>
      <x:c r="D462" s="67"/>
      <x:c r="E462" s="67"/>
      <x:c r="F462" s="67"/>
      <x:c r="G462" s="67"/>
      <x:c r="H462" s="67"/>
      <x:c r="I462" s="67"/>
      <x:c r="J462" s="78" t="str">
        <x:f>IF(A462="","",IF(COUNT(H462:I462)=2,H462-I462,""))</x:f>
      </x:c>
      <x:c r="K462" s="67"/>
      <x:c r="L462" s="67"/>
    </x:row>
    <x:row r="463" ht="27" customHeight="1">
      <x:c r="A463" s="70"/>
      <x:c r="B463" s="67"/>
      <x:c r="C463" s="67"/>
      <x:c r="D463" s="67"/>
      <x:c r="E463" s="67"/>
      <x:c r="F463" s="67"/>
      <x:c r="G463" s="67"/>
      <x:c r="H463" s="67"/>
      <x:c r="I463" s="67"/>
      <x:c r="J463" s="78" t="str">
        <x:f>IF(A463="","",IF(COUNT(H463:I463)=2,H463-I463,""))</x:f>
      </x:c>
      <x:c r="K463" s="67"/>
      <x:c r="L463" s="67"/>
    </x:row>
    <x:row r="464" ht="27" customHeight="1">
      <x:c r="A464" s="70"/>
      <x:c r="B464" s="67"/>
      <x:c r="C464" s="67"/>
      <x:c r="D464" s="67"/>
      <x:c r="E464" s="67"/>
      <x:c r="F464" s="67"/>
      <x:c r="G464" s="67"/>
      <x:c r="H464" s="67"/>
      <x:c r="I464" s="67"/>
      <x:c r="J464" s="78" t="str">
        <x:f>IF(A464="","",IF(COUNT(H464:I464)=2,H464-I464,""))</x:f>
      </x:c>
      <x:c r="K464" s="67"/>
      <x:c r="L464" s="67"/>
    </x:row>
    <x:row r="465" ht="27" customHeight="1">
      <x:c r="A465" s="70"/>
      <x:c r="B465" s="67"/>
      <x:c r="C465" s="67"/>
      <x:c r="D465" s="67"/>
      <x:c r="E465" s="67"/>
      <x:c r="F465" s="67"/>
      <x:c r="G465" s="67"/>
      <x:c r="H465" s="67"/>
      <x:c r="I465" s="67"/>
      <x:c r="J465" s="78" t="str">
        <x:f>IF(A465="","",IF(COUNT(H465:I465)=2,H465-I465,""))</x:f>
      </x:c>
      <x:c r="K465" s="67"/>
      <x:c r="L465" s="67"/>
    </x:row>
    <x:row r="466" ht="27" customHeight="1">
      <x:c r="A466" s="70"/>
      <x:c r="B466" s="67"/>
      <x:c r="C466" s="67"/>
      <x:c r="D466" s="67"/>
      <x:c r="E466" s="67"/>
      <x:c r="F466" s="67"/>
      <x:c r="G466" s="67"/>
      <x:c r="H466" s="67"/>
      <x:c r="I466" s="67"/>
      <x:c r="J466" s="78" t="str">
        <x:f>IF(A466="","",IF(COUNT(H466:I466)=2,H466-I466,""))</x:f>
      </x:c>
      <x:c r="K466" s="67"/>
      <x:c r="L466" s="67"/>
    </x:row>
    <x:row r="467" ht="27" customHeight="1">
      <x:c r="A467" s="70"/>
      <x:c r="B467" s="67"/>
      <x:c r="C467" s="67"/>
      <x:c r="D467" s="67"/>
      <x:c r="E467" s="67"/>
      <x:c r="F467" s="67"/>
      <x:c r="G467" s="67"/>
      <x:c r="H467" s="67"/>
      <x:c r="I467" s="67"/>
      <x:c r="J467" s="78" t="str">
        <x:f>IF(A467="","",IF(COUNT(H467:I467)=2,H467-I467,""))</x:f>
      </x:c>
      <x:c r="K467" s="67"/>
      <x:c r="L467" s="67"/>
    </x:row>
    <x:row r="468" ht="27" customHeight="1">
      <x:c r="A468" s="70"/>
      <x:c r="B468" s="67"/>
      <x:c r="C468" s="67"/>
      <x:c r="D468" s="67"/>
      <x:c r="E468" s="67"/>
      <x:c r="F468" s="67"/>
      <x:c r="G468" s="67"/>
      <x:c r="H468" s="67"/>
      <x:c r="I468" s="67"/>
      <x:c r="J468" s="78" t="str">
        <x:f>IF(A468="","",IF(COUNT(H468:I468)=2,H468-I468,""))</x:f>
      </x:c>
      <x:c r="K468" s="67"/>
      <x:c r="L468" s="67"/>
    </x:row>
    <x:row r="469" ht="27" customHeight="1">
      <x:c r="A469" s="70"/>
      <x:c r="B469" s="67"/>
      <x:c r="C469" s="67"/>
      <x:c r="D469" s="67"/>
      <x:c r="E469" s="67"/>
      <x:c r="F469" s="67"/>
      <x:c r="G469" s="67"/>
      <x:c r="H469" s="67"/>
      <x:c r="I469" s="67"/>
      <x:c r="J469" s="78" t="str">
        <x:f>IF(A469="","",IF(COUNT(H469:I469)=2,H469-I469,""))</x:f>
      </x:c>
      <x:c r="K469" s="67"/>
      <x:c r="L469" s="67"/>
    </x:row>
    <x:row r="470" ht="27" customHeight="1">
      <x:c r="A470" s="70"/>
      <x:c r="B470" s="67"/>
      <x:c r="C470" s="67"/>
      <x:c r="D470" s="67"/>
      <x:c r="E470" s="67"/>
      <x:c r="F470" s="67"/>
      <x:c r="G470" s="67"/>
      <x:c r="H470" s="67"/>
      <x:c r="I470" s="67"/>
      <x:c r="J470" s="78" t="str">
        <x:f>IF(A470="","",IF(COUNT(H470:I470)=2,H470-I470,""))</x:f>
      </x:c>
      <x:c r="K470" s="67"/>
      <x:c r="L470" s="67"/>
    </x:row>
    <x:row r="471" ht="27" customHeight="1">
      <x:c r="A471" s="70"/>
      <x:c r="B471" s="67"/>
      <x:c r="C471" s="67"/>
      <x:c r="D471" s="67"/>
      <x:c r="E471" s="67"/>
      <x:c r="F471" s="67"/>
      <x:c r="G471" s="67"/>
      <x:c r="H471" s="67"/>
      <x:c r="I471" s="67"/>
      <x:c r="J471" s="78" t="str">
        <x:f>IF(A471="","",IF(COUNT(H471:I471)=2,H471-I471,""))</x:f>
      </x:c>
      <x:c r="K471" s="67"/>
      <x:c r="L471" s="67"/>
    </x:row>
    <x:row r="472" ht="27" customHeight="1">
      <x:c r="A472" s="70"/>
      <x:c r="B472" s="67"/>
      <x:c r="C472" s="67"/>
      <x:c r="D472" s="67"/>
      <x:c r="E472" s="67"/>
      <x:c r="F472" s="67"/>
      <x:c r="G472" s="67"/>
      <x:c r="H472" s="67"/>
      <x:c r="I472" s="67"/>
      <x:c r="J472" s="78" t="str">
        <x:f>IF(A472="","",IF(COUNT(H472:I472)=2,H472-I472,""))</x:f>
      </x:c>
      <x:c r="K472" s="67"/>
      <x:c r="L472" s="67"/>
    </x:row>
    <x:row r="473" ht="27" customHeight="1">
      <x:c r="A473" s="70"/>
      <x:c r="B473" s="67"/>
      <x:c r="C473" s="67"/>
      <x:c r="D473" s="67"/>
      <x:c r="E473" s="67"/>
      <x:c r="F473" s="67"/>
      <x:c r="G473" s="67"/>
      <x:c r="H473" s="67"/>
      <x:c r="I473" s="67"/>
      <x:c r="J473" s="78" t="str">
        <x:f>IF(A473="","",IF(COUNT(H473:I473)=2,H473-I473,""))</x:f>
      </x:c>
      <x:c r="K473" s="67"/>
      <x:c r="L473" s="67"/>
    </x:row>
    <x:row r="474" ht="27" customHeight="1">
      <x:c r="A474" s="70"/>
      <x:c r="B474" s="67"/>
      <x:c r="C474" s="67"/>
      <x:c r="D474" s="67"/>
      <x:c r="E474" s="67"/>
      <x:c r="F474" s="67"/>
      <x:c r="G474" s="67"/>
      <x:c r="H474" s="67"/>
      <x:c r="I474" s="67"/>
      <x:c r="J474" s="78" t="str">
        <x:f>IF(A474="","",IF(COUNT(H474:I474)=2,H474-I474,""))</x:f>
      </x:c>
      <x:c r="K474" s="67"/>
      <x:c r="L474" s="67"/>
    </x:row>
    <x:row r="475" ht="27" customHeight="1">
      <x:c r="A475" s="70"/>
      <x:c r="B475" s="67"/>
      <x:c r="C475" s="67"/>
      <x:c r="D475" s="67"/>
      <x:c r="E475" s="67"/>
      <x:c r="F475" s="67"/>
      <x:c r="G475" s="67"/>
      <x:c r="H475" s="67"/>
      <x:c r="I475" s="67"/>
      <x:c r="J475" s="78" t="str">
        <x:f>IF(A475="","",IF(COUNT(H475:I475)=2,H475-I475,""))</x:f>
      </x:c>
      <x:c r="K475" s="67"/>
      <x:c r="L475" s="67"/>
    </x:row>
    <x:row r="476" ht="27" customHeight="1">
      <x:c r="A476" s="70"/>
      <x:c r="B476" s="67"/>
      <x:c r="C476" s="67"/>
      <x:c r="D476" s="67"/>
      <x:c r="E476" s="67"/>
      <x:c r="F476" s="67"/>
      <x:c r="G476" s="67"/>
      <x:c r="H476" s="67"/>
      <x:c r="I476" s="67"/>
      <x:c r="J476" s="78" t="str">
        <x:f>IF(A476="","",IF(COUNT(H476:I476)=2,H476-I476,""))</x:f>
      </x:c>
      <x:c r="K476" s="67"/>
      <x:c r="L476" s="67"/>
    </x:row>
    <x:row r="477" ht="27" customHeight="1">
      <x:c r="A477" s="70"/>
      <x:c r="B477" s="67"/>
      <x:c r="C477" s="67"/>
      <x:c r="D477" s="67"/>
      <x:c r="E477" s="67"/>
      <x:c r="F477" s="67"/>
      <x:c r="G477" s="67"/>
      <x:c r="H477" s="67"/>
      <x:c r="I477" s="67"/>
      <x:c r="J477" s="78" t="str">
        <x:f>IF(A477="","",IF(COUNT(H477:I477)=2,H477-I477,""))</x:f>
      </x:c>
      <x:c r="K477" s="67"/>
      <x:c r="L477" s="67"/>
    </x:row>
    <x:row r="478" ht="27" customHeight="1">
      <x:c r="A478" s="70"/>
      <x:c r="B478" s="67"/>
      <x:c r="C478" s="67"/>
      <x:c r="D478" s="67"/>
      <x:c r="E478" s="67"/>
      <x:c r="F478" s="67"/>
      <x:c r="G478" s="67"/>
      <x:c r="H478" s="67"/>
      <x:c r="I478" s="67"/>
      <x:c r="J478" s="78" t="str">
        <x:f>IF(A478="","",IF(COUNT(H478:I478)=2,H478-I478,""))</x:f>
      </x:c>
      <x:c r="K478" s="67"/>
      <x:c r="L478" s="67"/>
    </x:row>
    <x:row r="479" ht="27" customHeight="1">
      <x:c r="A479" s="70"/>
      <x:c r="B479" s="67"/>
      <x:c r="C479" s="67"/>
      <x:c r="D479" s="67"/>
      <x:c r="E479" s="67"/>
      <x:c r="F479" s="67"/>
      <x:c r="G479" s="67"/>
      <x:c r="H479" s="67"/>
      <x:c r="I479" s="67"/>
      <x:c r="J479" s="78" t="str">
        <x:f>IF(A479="","",IF(COUNT(H479:I479)=2,H479-I479,""))</x:f>
      </x:c>
      <x:c r="K479" s="67"/>
      <x:c r="L479" s="67"/>
    </x:row>
    <x:row r="480" ht="27" customHeight="1">
      <x:c r="A480" s="70"/>
      <x:c r="B480" s="67"/>
      <x:c r="C480" s="67"/>
      <x:c r="D480" s="67"/>
      <x:c r="E480" s="67"/>
      <x:c r="F480" s="67"/>
      <x:c r="G480" s="67"/>
      <x:c r="H480" s="67"/>
      <x:c r="I480" s="67"/>
      <x:c r="J480" s="78" t="str">
        <x:f>IF(A480="","",IF(COUNT(H480:I480)=2,H480-I480,""))</x:f>
      </x:c>
      <x:c r="K480" s="67"/>
      <x:c r="L480" s="67"/>
    </x:row>
    <x:row r="481" ht="27" customHeight="1">
      <x:c r="A481" s="70"/>
      <x:c r="B481" s="67"/>
      <x:c r="C481" s="67"/>
      <x:c r="D481" s="67"/>
      <x:c r="E481" s="67"/>
      <x:c r="F481" s="67"/>
      <x:c r="G481" s="67"/>
      <x:c r="H481" s="67"/>
      <x:c r="I481" s="67"/>
      <x:c r="J481" s="78" t="str">
        <x:f>IF(A481="","",IF(COUNT(H481:I481)=2,H481-I481,""))</x:f>
      </x:c>
      <x:c r="K481" s="67"/>
      <x:c r="L481" s="67"/>
    </x:row>
    <x:row r="482" ht="27" customHeight="1">
      <x:c r="A482" s="70"/>
      <x:c r="B482" s="67"/>
      <x:c r="C482" s="67"/>
      <x:c r="D482" s="67"/>
      <x:c r="E482" s="67"/>
      <x:c r="F482" s="67"/>
      <x:c r="G482" s="67"/>
      <x:c r="H482" s="67"/>
      <x:c r="I482" s="67"/>
      <x:c r="J482" s="78" t="str">
        <x:f>IF(A482="","",IF(COUNT(H482:I482)=2,H482-I482,""))</x:f>
      </x:c>
      <x:c r="K482" s="67"/>
      <x:c r="L482" s="67"/>
    </x:row>
    <x:row r="483" ht="27" customHeight="1">
      <x:c r="A483" s="70"/>
      <x:c r="B483" s="67"/>
      <x:c r="C483" s="67"/>
      <x:c r="D483" s="67"/>
      <x:c r="E483" s="67"/>
      <x:c r="F483" s="67"/>
      <x:c r="G483" s="67"/>
      <x:c r="H483" s="67"/>
      <x:c r="I483" s="67"/>
      <x:c r="J483" s="78" t="str">
        <x:f>IF(A483="","",IF(COUNT(H483:I483)=2,H483-I483,""))</x:f>
      </x:c>
      <x:c r="K483" s="67"/>
      <x:c r="L483" s="67"/>
    </x:row>
    <x:row r="484" ht="27" customHeight="1">
      <x:c r="A484" s="70"/>
      <x:c r="B484" s="67"/>
      <x:c r="C484" s="67"/>
      <x:c r="D484" s="67"/>
      <x:c r="E484" s="67"/>
      <x:c r="F484" s="67"/>
      <x:c r="G484" s="67"/>
      <x:c r="H484" s="67"/>
      <x:c r="I484" s="67"/>
      <x:c r="J484" s="78" t="str">
        <x:f>IF(A484="","",IF(COUNT(H484:I484)=2,H484-I484,""))</x:f>
      </x:c>
      <x:c r="K484" s="67"/>
      <x:c r="L484" s="67"/>
    </x:row>
    <x:row r="485" ht="27" customHeight="1">
      <x:c r="A485" s="70"/>
      <x:c r="B485" s="67"/>
      <x:c r="C485" s="67"/>
      <x:c r="D485" s="67"/>
      <x:c r="E485" s="67"/>
      <x:c r="F485" s="67"/>
      <x:c r="G485" s="67"/>
      <x:c r="H485" s="67"/>
      <x:c r="I485" s="67"/>
      <x:c r="J485" s="78" t="str">
        <x:f>IF(A485="","",IF(COUNT(H485:I485)=2,H485-I485,""))</x:f>
      </x:c>
      <x:c r="K485" s="67"/>
      <x:c r="L485" s="67"/>
    </x:row>
    <x:row r="486" ht="27" customHeight="1">
      <x:c r="A486" s="70"/>
      <x:c r="B486" s="67"/>
      <x:c r="C486" s="67"/>
      <x:c r="D486" s="67"/>
      <x:c r="E486" s="67"/>
      <x:c r="F486" s="67"/>
      <x:c r="G486" s="67"/>
      <x:c r="H486" s="67"/>
      <x:c r="I486" s="67"/>
      <x:c r="J486" s="78" t="str">
        <x:f>IF(A486="","",IF(COUNT(H486:I486)=2,H486-I486,""))</x:f>
      </x:c>
      <x:c r="K486" s="67"/>
      <x:c r="L486" s="67"/>
    </x:row>
    <x:row r="487" ht="27" customHeight="1">
      <x:c r="A487" s="70"/>
      <x:c r="B487" s="67"/>
      <x:c r="C487" s="67"/>
      <x:c r="D487" s="67"/>
      <x:c r="E487" s="67"/>
      <x:c r="F487" s="67"/>
      <x:c r="G487" s="67"/>
      <x:c r="H487" s="67"/>
      <x:c r="I487" s="67"/>
      <x:c r="J487" s="78" t="str">
        <x:f>IF(A487="","",IF(COUNT(H487:I487)=2,H487-I487,""))</x:f>
      </x:c>
      <x:c r="K487" s="67"/>
      <x:c r="L487" s="67"/>
    </x:row>
    <x:row r="488" ht="27" customHeight="1">
      <x:c r="A488" s="70"/>
      <x:c r="B488" s="67"/>
      <x:c r="C488" s="67"/>
      <x:c r="D488" s="67"/>
      <x:c r="E488" s="67"/>
      <x:c r="F488" s="67"/>
      <x:c r="G488" s="67"/>
      <x:c r="H488" s="67"/>
      <x:c r="I488" s="67"/>
      <x:c r="J488" s="78" t="str">
        <x:f>IF(A488="","",IF(COUNT(H488:I488)=2,H488-I488,""))</x:f>
      </x:c>
      <x:c r="K488" s="67"/>
      <x:c r="L488" s="67"/>
    </x:row>
    <x:row r="489" ht="27" customHeight="1">
      <x:c r="A489" s="70"/>
      <x:c r="B489" s="67"/>
      <x:c r="C489" s="67"/>
      <x:c r="D489" s="67"/>
      <x:c r="E489" s="67"/>
      <x:c r="F489" s="67"/>
      <x:c r="G489" s="67"/>
      <x:c r="H489" s="67"/>
      <x:c r="I489" s="67"/>
      <x:c r="J489" s="78" t="str">
        <x:f>IF(A489="","",IF(COUNT(H489:I489)=2,H489-I489,""))</x:f>
      </x:c>
      <x:c r="K489" s="67"/>
      <x:c r="L489" s="67"/>
    </x:row>
    <x:row r="490" ht="27" customHeight="1">
      <x:c r="A490" s="70"/>
      <x:c r="B490" s="67"/>
      <x:c r="C490" s="67"/>
      <x:c r="D490" s="67"/>
      <x:c r="E490" s="67"/>
      <x:c r="F490" s="67"/>
      <x:c r="G490" s="67"/>
      <x:c r="H490" s="67"/>
      <x:c r="I490" s="67"/>
      <x:c r="J490" s="78" t="str">
        <x:f>IF(A490="","",IF(COUNT(H490:I490)=2,H490-I490,""))</x:f>
      </x:c>
      <x:c r="K490" s="67"/>
      <x:c r="L490" s="67"/>
    </x:row>
    <x:row r="491" ht="27" customHeight="1">
      <x:c r="A491" s="70"/>
      <x:c r="B491" s="67"/>
      <x:c r="C491" s="67"/>
      <x:c r="D491" s="67"/>
      <x:c r="E491" s="67"/>
      <x:c r="F491" s="67"/>
      <x:c r="G491" s="67"/>
      <x:c r="H491" s="67"/>
      <x:c r="I491" s="67"/>
      <x:c r="J491" s="78" t="str">
        <x:f>IF(A491="","",IF(COUNT(H491:I491)=2,H491-I491,""))</x:f>
      </x:c>
      <x:c r="K491" s="67"/>
      <x:c r="L491" s="67"/>
    </x:row>
    <x:row r="492" ht="27" customHeight="1">
      <x:c r="A492" s="70"/>
      <x:c r="B492" s="67"/>
      <x:c r="C492" s="67"/>
      <x:c r="D492" s="67"/>
      <x:c r="E492" s="67"/>
      <x:c r="F492" s="67"/>
      <x:c r="G492" s="67"/>
      <x:c r="H492" s="67"/>
      <x:c r="I492" s="67"/>
      <x:c r="J492" s="78" t="str">
        <x:f>IF(A492="","",IF(COUNT(H492:I492)=2,H492-I492,""))</x:f>
      </x:c>
      <x:c r="K492" s="67"/>
      <x:c r="L492" s="67"/>
    </x:row>
    <x:row r="493" ht="27" customHeight="1">
      <x:c r="A493" s="70"/>
      <x:c r="B493" s="67"/>
      <x:c r="C493" s="67"/>
      <x:c r="D493" s="67"/>
      <x:c r="E493" s="67"/>
      <x:c r="F493" s="67"/>
      <x:c r="G493" s="67"/>
      <x:c r="H493" s="67"/>
      <x:c r="I493" s="67"/>
      <x:c r="J493" s="78" t="str">
        <x:f>IF(A493="","",IF(COUNT(H493:I493)=2,H493-I493,""))</x:f>
      </x:c>
      <x:c r="K493" s="67"/>
      <x:c r="L493" s="67"/>
    </x:row>
    <x:row r="494" ht="27" customHeight="1">
      <x:c r="A494" s="70"/>
      <x:c r="B494" s="67"/>
      <x:c r="C494" s="67"/>
      <x:c r="D494" s="67"/>
      <x:c r="E494" s="67"/>
      <x:c r="F494" s="67"/>
      <x:c r="G494" s="67"/>
      <x:c r="H494" s="67"/>
      <x:c r="I494" s="67"/>
      <x:c r="J494" s="78" t="str">
        <x:f>IF(A494="","",IF(COUNT(H494:I494)=2,H494-I494,""))</x:f>
      </x:c>
      <x:c r="K494" s="67"/>
      <x:c r="L494" s="67"/>
    </x:row>
    <x:row r="495" ht="27" customHeight="1">
      <x:c r="A495" s="70"/>
      <x:c r="B495" s="67"/>
      <x:c r="C495" s="67"/>
      <x:c r="D495" s="67"/>
      <x:c r="E495" s="67"/>
      <x:c r="F495" s="67"/>
      <x:c r="G495" s="67"/>
      <x:c r="H495" s="67"/>
      <x:c r="I495" s="67"/>
      <x:c r="J495" s="78" t="str">
        <x:f>IF(A495="","",IF(COUNT(H495:I495)=2,H495-I495,""))</x:f>
      </x:c>
      <x:c r="K495" s="67"/>
      <x:c r="L495" s="67"/>
    </x:row>
    <x:row r="496" ht="27" customHeight="1">
      <x:c r="A496" s="70"/>
      <x:c r="B496" s="67"/>
      <x:c r="C496" s="67"/>
      <x:c r="D496" s="67"/>
      <x:c r="E496" s="67"/>
      <x:c r="F496" s="67"/>
      <x:c r="G496" s="67"/>
      <x:c r="H496" s="67"/>
      <x:c r="I496" s="67"/>
      <x:c r="J496" s="78" t="str">
        <x:f>IF(A496="","",IF(COUNT(H496:I496)=2,H496-I496,""))</x:f>
      </x:c>
      <x:c r="K496" s="67"/>
      <x:c r="L496" s="67"/>
    </x:row>
    <x:row r="497" ht="27" customHeight="1">
      <x:c r="A497" s="70"/>
      <x:c r="B497" s="67"/>
      <x:c r="C497" s="67"/>
      <x:c r="D497" s="67"/>
      <x:c r="E497" s="67"/>
      <x:c r="F497" s="67"/>
      <x:c r="G497" s="67"/>
      <x:c r="H497" s="67"/>
      <x:c r="I497" s="67"/>
      <x:c r="J497" s="78" t="str">
        <x:f>IF(A497="","",IF(COUNT(H497:I497)=2,H497-I497,""))</x:f>
      </x:c>
      <x:c r="K497" s="67"/>
      <x:c r="L497" s="67"/>
    </x:row>
    <x:row r="498" ht="27" customHeight="1">
      <x:c r="A498" s="70"/>
      <x:c r="B498" s="67"/>
      <x:c r="C498" s="67"/>
      <x:c r="D498" s="67"/>
      <x:c r="E498" s="67"/>
      <x:c r="F498" s="67"/>
      <x:c r="G498" s="67"/>
      <x:c r="H498" s="67"/>
      <x:c r="I498" s="67"/>
      <x:c r="J498" s="78" t="str">
        <x:f>IF(A498="","",IF(COUNT(H498:I498)=2,H498-I498,""))</x:f>
      </x:c>
      <x:c r="K498" s="67"/>
      <x:c r="L498" s="67"/>
    </x:row>
    <x:row r="499" ht="27" customHeight="1">
      <x:c r="A499" s="70"/>
      <x:c r="B499" s="67"/>
      <x:c r="C499" s="67"/>
      <x:c r="D499" s="67"/>
      <x:c r="E499" s="67"/>
      <x:c r="F499" s="67"/>
      <x:c r="G499" s="67"/>
      <x:c r="H499" s="67"/>
      <x:c r="I499" s="67"/>
      <x:c r="J499" s="78" t="str">
        <x:f>IF(A499="","",IF(COUNT(H499:I499)=2,H499-I499,""))</x:f>
      </x:c>
      <x:c r="K499" s="67"/>
      <x:c r="L499" s="67"/>
    </x:row>
    <x:row r="500" ht="27" customHeight="1">
      <x:c r="A500" s="70"/>
      <x:c r="B500" s="67"/>
      <x:c r="C500" s="67"/>
      <x:c r="D500" s="67"/>
      <x:c r="E500" s="67"/>
      <x:c r="F500" s="67"/>
      <x:c r="G500" s="67"/>
      <x:c r="H500" s="67"/>
      <x:c r="I500" s="67"/>
      <x:c r="J500" s="78" t="str">
        <x:f>IF(A500="","",IF(COUNT(H500:I500)=2,H500-I500,""))</x:f>
      </x:c>
      <x:c r="K500" s="67"/>
      <x:c r="L500" s="67"/>
    </x:row>
    <x:row r="501" ht="27" customHeight="1">
      <x:c r="A501" s="70"/>
      <x:c r="B501" s="67"/>
      <x:c r="C501" s="67"/>
      <x:c r="D501" s="67"/>
      <x:c r="E501" s="67"/>
      <x:c r="F501" s="67"/>
      <x:c r="G501" s="67"/>
      <x:c r="H501" s="67"/>
      <x:c r="I501" s="67"/>
      <x:c r="J501" s="78" t="str">
        <x:f>IF(A501="","",IF(COUNT(H501:I501)=2,H501-I501,""))</x:f>
      </x:c>
      <x:c r="K501" s="67"/>
      <x:c r="L501" s="67"/>
    </x:row>
    <x:row r="502" ht="27" customHeight="1">
      <x:c r="A502" s="70"/>
      <x:c r="B502" s="67"/>
      <x:c r="C502" s="67"/>
      <x:c r="D502" s="67"/>
      <x:c r="E502" s="67"/>
      <x:c r="F502" s="67"/>
      <x:c r="G502" s="67"/>
      <x:c r="H502" s="67"/>
      <x:c r="I502" s="67"/>
      <x:c r="J502" s="78" t="str">
        <x:f>IF(A502="","",IF(COUNT(H502:I502)=2,H502-I502,""))</x:f>
      </x:c>
      <x:c r="K502" s="67"/>
      <x:c r="L502" s="67"/>
    </x:row>
    <x:row r="503" ht="27" customHeight="1">
      <x:c r="A503" s="70"/>
      <x:c r="B503" s="67"/>
      <x:c r="C503" s="67"/>
      <x:c r="D503" s="67"/>
      <x:c r="E503" s="67"/>
      <x:c r="F503" s="67"/>
      <x:c r="G503" s="67"/>
      <x:c r="H503" s="67"/>
      <x:c r="I503" s="67"/>
      <x:c r="J503" s="78" t="str">
        <x:f>IF(A503="","",IF(COUNT(H503:I503)=2,H503-I503,""))</x:f>
      </x:c>
      <x:c r="K503" s="67"/>
      <x:c r="L503" s="67"/>
    </x:row>
    <x:row r="504" ht="27" customHeight="1">
      <x:c r="A504" s="70"/>
      <x:c r="B504" s="67"/>
      <x:c r="C504" s="67"/>
      <x:c r="D504" s="67"/>
      <x:c r="E504" s="67"/>
      <x:c r="F504" s="67"/>
      <x:c r="G504" s="67"/>
      <x:c r="H504" s="67"/>
      <x:c r="I504" s="67"/>
      <x:c r="J504" s="78" t="str">
        <x:f>IF(A504="","",IF(COUNT(H504:I504)=2,H504-I504,""))</x:f>
      </x:c>
      <x:c r="K504" s="67"/>
      <x:c r="L504" s="67"/>
    </x:row>
    <x:row r="505" ht="27" customHeight="1">
      <x:c r="A505" s="70"/>
      <x:c r="B505" s="67"/>
      <x:c r="C505" s="67"/>
      <x:c r="D505" s="67"/>
      <x:c r="E505" s="67"/>
      <x:c r="F505" s="67"/>
      <x:c r="G505" s="67"/>
      <x:c r="H505" s="67"/>
      <x:c r="I505" s="67"/>
      <x:c r="J505" s="78" t="str">
        <x:f>IF(A505="","",IF(COUNT(H505:I505)=2,H505-I505,""))</x:f>
      </x:c>
      <x:c r="K505" s="67"/>
      <x:c r="L505" s="67"/>
    </x:row>
    <x:row r="506" ht="27" customHeight="1">
      <x:c r="A506" s="70"/>
      <x:c r="B506" s="67"/>
      <x:c r="C506" s="67"/>
      <x:c r="D506" s="67"/>
      <x:c r="E506" s="67"/>
      <x:c r="F506" s="67"/>
      <x:c r="G506" s="67"/>
      <x:c r="H506" s="67"/>
      <x:c r="I506" s="67"/>
      <x:c r="J506" s="78" t="str">
        <x:f>IF(A506="","",IF(COUNT(H506:I506)=2,H506-I506,""))</x:f>
      </x:c>
      <x:c r="K506" s="67"/>
      <x:c r="L506" s="67"/>
    </x:row>
  </x:sheetData>
  <x:mergeCells>
    <x:mergeCell ref="A1:L2"/>
    <x:mergeCell ref="A3:L3"/>
    <x:mergeCell ref="A4:L4"/>
  </x:mergeCells>
  <x:conditionalFormatting sqref="J7:J506">
    <x:cfRule type="cellIs" dxfId="2" priority="1" operator="lessThan">
      <x:formula>0</x:formula>
    </x:cfRule>
  </x:conditionalFormatting>
  <x:dataValidations count="3">
    <x:dataValidation type="list" sqref="C7:C506">
      <x:formula1>"Outreach,Conversation,Meeting,Research,Content work,Admin"</x:formula1>
    </x:dataValidation>
    <x:dataValidation type="list" sqref="D7:D506">
      <x:formula1>"Phone,Email,Text,In person,Video,Social,Website,Other"</x:formula1>
    </x:dataValidation>
    <x:dataValidation type="list" sqref="F7:F506">
      <x:formula1>"Completed,Scheduled,Cancelled"</x:formula1>
    </x:dataValidation>
  </x:dataValidations>
  <x:pageMargins left="0.7" right="0.7" top="0.75" bottom="0.75" header="0.3" footer="0.3"/>
  <x:tableParts count="1">
    <x:tablePart xmlns:r="http://schemas.openxmlformats.org/officeDocument/2006/relationships" r:id="R47b3c46fdb0f4f46"/>
  </x:tableParts>
</x:worksheet>
</file>

<file path=xl/worksheets/sheet4.xml><?xml version="1.0" encoding="utf-8"?>
<x:worksheet xmlns:x="http://schemas.openxmlformats.org/spreadsheetml/2006/main">
  <x:sheetFormatPr defaultRowHeight="15"/>
  <x:cols>
    <x:col min="1" max="1" width="16" hidden="0" customWidth="1"/>
    <x:col min="2" max="2" width="18" hidden="0" customWidth="1"/>
    <x:col min="3" max="3" width="25" hidden="0" customWidth="1"/>
    <x:col min="4" max="4" width="38" hidden="0" customWidth="1"/>
    <x:col min="5" max="5" width="20" hidden="0" customWidth="1"/>
    <x:col min="6" max="6" width="16" hidden="0" customWidth="1"/>
    <x:col min="7" max="7" width="17" hidden="0" customWidth="1"/>
    <x:col min="8" max="8" width="17" hidden="0" customWidth="1"/>
    <x:col min="9" max="9" width="18" hidden="0" customWidth="1"/>
    <x:col min="10" max="10" width="29" hidden="0" customWidth="1"/>
    <x:col min="11" max="11" width="35" hidden="0" customWidth="1"/>
  </x:cols>
  <x:sheetData>
    <x:row r="1" ht="25" customHeight="1">
      <x:c r="A1" s="163" t="str">
        <x:v>FOLLOW-UP TRACKER</x:v>
      </x:c>
      <x:c r="B1" s="163"/>
      <x:c r="C1" s="163"/>
      <x:c r="D1" s="163"/>
      <x:c r="E1" s="163"/>
      <x:c r="F1" s="163"/>
      <x:c r="G1" s="163"/>
      <x:c r="H1" s="163"/>
      <x:c r="I1" s="163"/>
      <x:c r="J1" s="163"/>
      <x:c r="K1" s="163"/>
    </x:row>
    <x:row r="2" ht="25" customHeight="1">
      <x:c r="A2" s="158"/>
      <x:c r="B2" s="158"/>
      <x:c r="C2" s="158"/>
      <x:c r="D2" s="158"/>
      <x:c r="E2" s="158"/>
      <x:c r="F2" s="158"/>
      <x:c r="G2" s="158"/>
      <x:c r="H2" s="158"/>
      <x:c r="I2" s="158"/>
      <x:c r="J2" s="158"/>
      <x:c r="K2" s="158"/>
    </x:row>
    <x:row r="3" ht="30" customHeight="1">
      <x:c r="A3" s="169" t="str">
        <x:v>GOT MORTGAGES  |  Navigating Modern Marketing  |  Blue text = input; shaded columns = automatic</x:v>
      </x:c>
      <x:c r="B3" s="169"/>
      <x:c r="C3" s="169"/>
      <x:c r="D3" s="169"/>
      <x:c r="E3" s="169"/>
      <x:c r="F3" s="169"/>
      <x:c r="G3" s="169"/>
      <x:c r="H3" s="169"/>
      <x:c r="I3" s="169"/>
      <x:c r="J3" s="169"/>
      <x:c r="K3" s="169"/>
    </x:row>
    <x:row r="4" ht="22" customHeight="1">
      <x:c r="A4" s="159" t="str">
        <x:v>One row = one commitment. Cancelled tasks are excluded from on-time metrics. Dates due today are excluded from the elapsed-deadline rate until tomorrow. Done requires a completed date.</x:v>
      </x:c>
      <x:c r="B4" s="159"/>
      <x:c r="C4" s="159"/>
      <x:c r="D4" s="159"/>
      <x:c r="E4" s="159"/>
      <x:c r="F4" s="159"/>
      <x:c r="G4" s="159"/>
      <x:c r="H4" s="159"/>
      <x:c r="I4" s="159"/>
      <x:c r="J4" s="159"/>
      <x:c r="K4" s="159"/>
    </x:row>
    <x:row r="5" ht="22" customHeight="1">
      <x:c r="A5" s="160"/>
      <x:c r="B5" s="160"/>
      <x:c r="C5" s="160"/>
      <x:c r="D5" s="160"/>
      <x:c r="E5" s="160"/>
      <x:c r="F5" s="160"/>
      <x:c r="G5" s="160"/>
      <x:c r="H5" s="160"/>
      <x:c r="I5" s="160"/>
      <x:c r="J5" s="160"/>
      <x:c r="K5" s="160"/>
    </x:row>
    <x:row r="6" ht="36" customHeight="1">
      <x:c r="A6" s="166" t="str">
        <x:v>Task ID</x:v>
      </x:c>
      <x:c r="B6" s="166" t="str">
        <x:v>Opportunity ID</x:v>
      </x:c>
      <x:c r="C6" s="166" t="str">
        <x:v>Contact / business alias</x:v>
      </x:c>
      <x:c r="D6" s="166" t="str">
        <x:v>Next step / commitment</x:v>
      </x:c>
      <x:c r="E6" s="166" t="str">
        <x:v>Owner</x:v>
      </x:c>
      <x:c r="F6" s="166" t="str">
        <x:v>Due date</x:v>
      </x:c>
      <x:c r="G6" s="166" t="str">
        <x:v>Status</x:v>
      </x:c>
      <x:c r="H6" s="166" t="str">
        <x:v>Completed date</x:v>
      </x:c>
      <x:c r="I6" s="166" t="str">
        <x:v>On-time result</x:v>
      </x:c>
      <x:c r="J6" s="166" t="str">
        <x:v>Control flag</x:v>
      </x:c>
      <x:c r="K6" s="166" t="str">
        <x:v>Notes</x:v>
      </x:c>
    </x:row>
    <x:row r="7" ht="27" customHeight="1">
      <x:c r="A7" s="159"/>
      <x:c r="B7" s="159"/>
      <x:c r="C7" s="159"/>
      <x:c r="D7" s="159"/>
      <x:c r="E7" s="159"/>
      <x:c r="F7" s="173"/>
      <x:c r="G7" s="159"/>
      <x:c r="H7" s="173"/>
      <x:c r="I7" s="159" t="str">
        <x:f>IF(A7="","",IF(G7="Cancelled","",IF(AND(G7="Done",F7&lt;&gt;"",H7&lt;&gt;""),IF(H7&lt;=F7,"On time","Late"),"")))</x:f>
      </x:c>
      <x:c r="J7" s="159" t="str">
        <x:f>IF(A7="","",IF(COUNTIF($A$7:$A$306,A7)&gt;1,"Duplicate ID",IF(G7="Cancelled","",IF(D7="","Missing next step",IF(E7="","Assign owner",IF(F7="","Missing due date",IF(G7="","Add status",IF(G7="Done",IF(H7="","Add completion date",IF(H7&gt;'Start Here'!$D$8,"Future completion date","")),IF(F7&lt;'Start Here'!$D$8,"Overdue","")))))))))</x:f>
      </x:c>
      <x:c r="K7" s="159"/>
    </x:row>
    <x:row r="8" ht="27" customHeight="1">
      <x:c r="A8" s="159"/>
      <x:c r="B8" s="159"/>
      <x:c r="C8" s="159"/>
      <x:c r="D8" s="159"/>
      <x:c r="E8" s="159"/>
      <x:c r="F8" s="173"/>
      <x:c r="G8" s="159"/>
      <x:c r="H8" s="173"/>
      <x:c r="I8" s="159" t="str">
        <x:f>IF(A8="","",IF(G8="Cancelled","",IF(AND(G8="Done",F8&lt;&gt;"",H8&lt;&gt;""),IF(H8&lt;=F8,"On time","Late"),"")))</x:f>
      </x:c>
      <x:c r="J8" s="159" t="str">
        <x:f>IF(A8="","",IF(COUNTIF($A$7:$A$306,A8)&gt;1,"Duplicate ID",IF(G8="Cancelled","",IF(D8="","Missing next step",IF(E8="","Assign owner",IF(F8="","Missing due date",IF(G8="","Add status",IF(G8="Done",IF(H8="","Add completion date",IF(H8&gt;'Start Here'!$D$8,"Future completion date","")),IF(F8&lt;'Start Here'!$D$8,"Overdue","")))))))))</x:f>
      </x:c>
      <x:c r="K8" s="159"/>
    </x:row>
    <x:row r="9" ht="27" customHeight="1">
      <x:c r="A9" s="159"/>
      <x:c r="B9" s="159"/>
      <x:c r="C9" s="159"/>
      <x:c r="D9" s="159"/>
      <x:c r="E9" s="159"/>
      <x:c r="F9" s="173"/>
      <x:c r="G9" s="159"/>
      <x:c r="H9" s="173"/>
      <x:c r="I9" s="159" t="str">
        <x:f>IF(A9="","",IF(G9="Cancelled","",IF(AND(G9="Done",F9&lt;&gt;"",H9&lt;&gt;""),IF(H9&lt;=F9,"On time","Late"),"")))</x:f>
      </x:c>
      <x:c r="J9" s="159" t="str">
        <x:f>IF(A9="","",IF(COUNTIF($A$7:$A$306,A9)&gt;1,"Duplicate ID",IF(G9="Cancelled","",IF(D9="","Missing next step",IF(E9="","Assign owner",IF(F9="","Missing due date",IF(G9="","Add status",IF(G9="Done",IF(H9="","Add completion date",IF(H9&gt;'Start Here'!$D$8,"Future completion date","")),IF(F9&lt;'Start Here'!$D$8,"Overdue","")))))))))</x:f>
      </x:c>
      <x:c r="K9" s="159"/>
    </x:row>
    <x:row r="10" ht="27" customHeight="1">
      <x:c r="A10" s="159"/>
      <x:c r="B10" s="159"/>
      <x:c r="C10" s="159"/>
      <x:c r="D10" s="159"/>
      <x:c r="E10" s="159"/>
      <x:c r="F10" s="173"/>
      <x:c r="G10" s="159"/>
      <x:c r="H10" s="173"/>
      <x:c r="I10" s="159" t="str">
        <x:f>IF(A10="","",IF(G10="Cancelled","",IF(AND(G10="Done",F10&lt;&gt;"",H10&lt;&gt;""),IF(H10&lt;=F10,"On time","Late"),"")))</x:f>
      </x:c>
      <x:c r="J10" s="159" t="str">
        <x:f>IF(A10="","",IF(COUNTIF($A$7:$A$306,A10)&gt;1,"Duplicate ID",IF(G10="Cancelled","",IF(D10="","Missing next step",IF(E10="","Assign owner",IF(F10="","Missing due date",IF(G10="","Add status",IF(G10="Done",IF(H10="","Add completion date",IF(H10&gt;'Start Here'!$D$8,"Future completion date","")),IF(F10&lt;'Start Here'!$D$8,"Overdue","")))))))))</x:f>
      </x:c>
      <x:c r="K10" s="159"/>
    </x:row>
    <x:row r="11" ht="27" customHeight="1">
      <x:c r="A11" s="159"/>
      <x:c r="B11" s="159"/>
      <x:c r="C11" s="159"/>
      <x:c r="D11" s="159"/>
      <x:c r="E11" s="159"/>
      <x:c r="F11" s="173"/>
      <x:c r="G11" s="159"/>
      <x:c r="H11" s="173"/>
      <x:c r="I11" s="159" t="str">
        <x:f>IF(A11="","",IF(G11="Cancelled","",IF(AND(G11="Done",F11&lt;&gt;"",H11&lt;&gt;""),IF(H11&lt;=F11,"On time","Late"),"")))</x:f>
      </x:c>
      <x:c r="J11" s="159" t="str">
        <x:f>IF(A11="","",IF(COUNTIF($A$7:$A$306,A11)&gt;1,"Duplicate ID",IF(G11="Cancelled","",IF(D11="","Missing next step",IF(E11="","Assign owner",IF(F11="","Missing due date",IF(G11="","Add status",IF(G11="Done",IF(H11="","Add completion date",IF(H11&gt;'Start Here'!$D$8,"Future completion date","")),IF(F11&lt;'Start Here'!$D$8,"Overdue","")))))))))</x:f>
      </x:c>
      <x:c r="K11" s="159"/>
    </x:row>
    <x:row r="12" ht="27" customHeight="1">
      <x:c r="A12" s="159"/>
      <x:c r="B12" s="159"/>
      <x:c r="C12" s="159"/>
      <x:c r="D12" s="159"/>
      <x:c r="E12" s="159"/>
      <x:c r="F12" s="173"/>
      <x:c r="G12" s="159"/>
      <x:c r="H12" s="173"/>
      <x:c r="I12" s="159" t="str">
        <x:f>IF(A12="","",IF(G12="Cancelled","",IF(AND(G12="Done",F12&lt;&gt;"",H12&lt;&gt;""),IF(H12&lt;=F12,"On time","Late"),"")))</x:f>
      </x:c>
      <x:c r="J12" s="159" t="str">
        <x:f>IF(A12="","",IF(COUNTIF($A$7:$A$306,A12)&gt;1,"Duplicate ID",IF(G12="Cancelled","",IF(D12="","Missing next step",IF(E12="","Assign owner",IF(F12="","Missing due date",IF(G12="","Add status",IF(G12="Done",IF(H12="","Add completion date",IF(H12&gt;'Start Here'!$D$8,"Future completion date","")),IF(F12&lt;'Start Here'!$D$8,"Overdue","")))))))))</x:f>
      </x:c>
      <x:c r="K12" s="159"/>
    </x:row>
    <x:row r="13" ht="27" customHeight="1">
      <x:c r="A13" s="159"/>
      <x:c r="B13" s="159"/>
      <x:c r="C13" s="159"/>
      <x:c r="D13" s="159"/>
      <x:c r="E13" s="159"/>
      <x:c r="F13" s="173"/>
      <x:c r="G13" s="159"/>
      <x:c r="H13" s="173"/>
      <x:c r="I13" s="159" t="str">
        <x:f>IF(A13="","",IF(G13="Cancelled","",IF(AND(G13="Done",F13&lt;&gt;"",H13&lt;&gt;""),IF(H13&lt;=F13,"On time","Late"),"")))</x:f>
      </x:c>
      <x:c r="J13" s="159" t="str">
        <x:f>IF(A13="","",IF(COUNTIF($A$7:$A$306,A13)&gt;1,"Duplicate ID",IF(G13="Cancelled","",IF(D13="","Missing next step",IF(E13="","Assign owner",IF(F13="","Missing due date",IF(G13="","Add status",IF(G13="Done",IF(H13="","Add completion date",IF(H13&gt;'Start Here'!$D$8,"Future completion date","")),IF(F13&lt;'Start Here'!$D$8,"Overdue","")))))))))</x:f>
      </x:c>
      <x:c r="K13" s="159"/>
    </x:row>
    <x:row r="14" ht="27" customHeight="1">
      <x:c r="A14" s="159"/>
      <x:c r="B14" s="159"/>
      <x:c r="C14" s="159"/>
      <x:c r="D14" s="159"/>
      <x:c r="E14" s="159"/>
      <x:c r="F14" s="173"/>
      <x:c r="G14" s="159"/>
      <x:c r="H14" s="173"/>
      <x:c r="I14" s="159" t="str">
        <x:f>IF(A14="","",IF(G14="Cancelled","",IF(AND(G14="Done",F14&lt;&gt;"",H14&lt;&gt;""),IF(H14&lt;=F14,"On time","Late"),"")))</x:f>
      </x:c>
      <x:c r="J14" s="159" t="str">
        <x:f>IF(A14="","",IF(COUNTIF($A$7:$A$306,A14)&gt;1,"Duplicate ID",IF(G14="Cancelled","",IF(D14="","Missing next step",IF(E14="","Assign owner",IF(F14="","Missing due date",IF(G14="","Add status",IF(G14="Done",IF(H14="","Add completion date",IF(H14&gt;'Start Here'!$D$8,"Future completion date","")),IF(F14&lt;'Start Here'!$D$8,"Overdue","")))))))))</x:f>
      </x:c>
      <x:c r="K14" s="159"/>
    </x:row>
    <x:row r="15" ht="27" customHeight="1">
      <x:c r="A15" s="159"/>
      <x:c r="B15" s="159"/>
      <x:c r="C15" s="159"/>
      <x:c r="D15" s="159"/>
      <x:c r="E15" s="159"/>
      <x:c r="F15" s="173"/>
      <x:c r="G15" s="159"/>
      <x:c r="H15" s="173"/>
      <x:c r="I15" s="159" t="str">
        <x:f>IF(A15="","",IF(G15="Cancelled","",IF(AND(G15="Done",F15&lt;&gt;"",H15&lt;&gt;""),IF(H15&lt;=F15,"On time","Late"),"")))</x:f>
      </x:c>
      <x:c r="J15" s="159" t="str">
        <x:f>IF(A15="","",IF(COUNTIF($A$7:$A$306,A15)&gt;1,"Duplicate ID",IF(G15="Cancelled","",IF(D15="","Missing next step",IF(E15="","Assign owner",IF(F15="","Missing due date",IF(G15="","Add status",IF(G15="Done",IF(H15="","Add completion date",IF(H15&gt;'Start Here'!$D$8,"Future completion date","")),IF(F15&lt;'Start Here'!$D$8,"Overdue","")))))))))</x:f>
      </x:c>
      <x:c r="K15" s="159"/>
    </x:row>
    <x:row r="16" ht="27" customHeight="1">
      <x:c r="A16" s="159"/>
      <x:c r="B16" s="159"/>
      <x:c r="C16" s="159"/>
      <x:c r="D16" s="159"/>
      <x:c r="E16" s="159"/>
      <x:c r="F16" s="173"/>
      <x:c r="G16" s="159"/>
      <x:c r="H16" s="173"/>
      <x:c r="I16" s="159" t="str">
        <x:f>IF(A16="","",IF(G16="Cancelled","",IF(AND(G16="Done",F16&lt;&gt;"",H16&lt;&gt;""),IF(H16&lt;=F16,"On time","Late"),"")))</x:f>
      </x:c>
      <x:c r="J16" s="159" t="str">
        <x:f>IF(A16="","",IF(COUNTIF($A$7:$A$306,A16)&gt;1,"Duplicate ID",IF(G16="Cancelled","",IF(D16="","Missing next step",IF(E16="","Assign owner",IF(F16="","Missing due date",IF(G16="","Add status",IF(G16="Done",IF(H16="","Add completion date",IF(H16&gt;'Start Here'!$D$8,"Future completion date","")),IF(F16&lt;'Start Here'!$D$8,"Overdue","")))))))))</x:f>
      </x:c>
      <x:c r="K16" s="159"/>
    </x:row>
    <x:row r="17" ht="27" customHeight="1">
      <x:c r="A17" s="159"/>
      <x:c r="B17" s="159"/>
      <x:c r="C17" s="159"/>
      <x:c r="D17" s="159"/>
      <x:c r="E17" s="159"/>
      <x:c r="F17" s="173"/>
      <x:c r="G17" s="159"/>
      <x:c r="H17" s="173"/>
      <x:c r="I17" s="159" t="str">
        <x:f>IF(A17="","",IF(G17="Cancelled","",IF(AND(G17="Done",F17&lt;&gt;"",H17&lt;&gt;""),IF(H17&lt;=F17,"On time","Late"),"")))</x:f>
      </x:c>
      <x:c r="J17" s="159" t="str">
        <x:f>IF(A17="","",IF(COUNTIF($A$7:$A$306,A17)&gt;1,"Duplicate ID",IF(G17="Cancelled","",IF(D17="","Missing next step",IF(E17="","Assign owner",IF(F17="","Missing due date",IF(G17="","Add status",IF(G17="Done",IF(H17="","Add completion date",IF(H17&gt;'Start Here'!$D$8,"Future completion date","")),IF(F17&lt;'Start Here'!$D$8,"Overdue","")))))))))</x:f>
      </x:c>
      <x:c r="K17" s="159"/>
    </x:row>
    <x:row r="18" ht="27" customHeight="1">
      <x:c r="A18" s="159"/>
      <x:c r="B18" s="159"/>
      <x:c r="C18" s="159"/>
      <x:c r="D18" s="159"/>
      <x:c r="E18" s="159"/>
      <x:c r="F18" s="173"/>
      <x:c r="G18" s="159"/>
      <x:c r="H18" s="173"/>
      <x:c r="I18" s="159" t="str">
        <x:f>IF(A18="","",IF(G18="Cancelled","",IF(AND(G18="Done",F18&lt;&gt;"",H18&lt;&gt;""),IF(H18&lt;=F18,"On time","Late"),"")))</x:f>
      </x:c>
      <x:c r="J18" s="159" t="str">
        <x:f>IF(A18="","",IF(COUNTIF($A$7:$A$306,A18)&gt;1,"Duplicate ID",IF(G18="Cancelled","",IF(D18="","Missing next step",IF(E18="","Assign owner",IF(F18="","Missing due date",IF(G18="","Add status",IF(G18="Done",IF(H18="","Add completion date",IF(H18&gt;'Start Here'!$D$8,"Future completion date","")),IF(F18&lt;'Start Here'!$D$8,"Overdue","")))))))))</x:f>
      </x:c>
      <x:c r="K18" s="159"/>
    </x:row>
    <x:row r="19" ht="27" customHeight="1">
      <x:c r="A19" s="159"/>
      <x:c r="B19" s="159"/>
      <x:c r="C19" s="159"/>
      <x:c r="D19" s="159"/>
      <x:c r="E19" s="159"/>
      <x:c r="F19" s="173"/>
      <x:c r="G19" s="159"/>
      <x:c r="H19" s="173"/>
      <x:c r="I19" s="159" t="str">
        <x:f>IF(A19="","",IF(G19="Cancelled","",IF(AND(G19="Done",F19&lt;&gt;"",H19&lt;&gt;""),IF(H19&lt;=F19,"On time","Late"),"")))</x:f>
      </x:c>
      <x:c r="J19" s="159" t="str">
        <x:f>IF(A19="","",IF(COUNTIF($A$7:$A$306,A19)&gt;1,"Duplicate ID",IF(G19="Cancelled","",IF(D19="","Missing next step",IF(E19="","Assign owner",IF(F19="","Missing due date",IF(G19="","Add status",IF(G19="Done",IF(H19="","Add completion date",IF(H19&gt;'Start Here'!$D$8,"Future completion date","")),IF(F19&lt;'Start Here'!$D$8,"Overdue","")))))))))</x:f>
      </x:c>
      <x:c r="K19" s="159"/>
    </x:row>
    <x:row r="20" ht="27" customHeight="1">
      <x:c r="A20" s="159"/>
      <x:c r="B20" s="159"/>
      <x:c r="C20" s="159"/>
      <x:c r="D20" s="159"/>
      <x:c r="E20" s="159"/>
      <x:c r="F20" s="173"/>
      <x:c r="G20" s="159"/>
      <x:c r="H20" s="173"/>
      <x:c r="I20" s="159" t="str">
        <x:f>IF(A20="","",IF(G20="Cancelled","",IF(AND(G20="Done",F20&lt;&gt;"",H20&lt;&gt;""),IF(H20&lt;=F20,"On time","Late"),"")))</x:f>
      </x:c>
      <x:c r="J20" s="159" t="str">
        <x:f>IF(A20="","",IF(COUNTIF($A$7:$A$306,A20)&gt;1,"Duplicate ID",IF(G20="Cancelled","",IF(D20="","Missing next step",IF(E20="","Assign owner",IF(F20="","Missing due date",IF(G20="","Add status",IF(G20="Done",IF(H20="","Add completion date",IF(H20&gt;'Start Here'!$D$8,"Future completion date","")),IF(F20&lt;'Start Here'!$D$8,"Overdue","")))))))))</x:f>
      </x:c>
      <x:c r="K20" s="159"/>
    </x:row>
    <x:row r="21" ht="27" customHeight="1">
      <x:c r="A21" s="159"/>
      <x:c r="B21" s="159"/>
      <x:c r="C21" s="159"/>
      <x:c r="D21" s="159"/>
      <x:c r="E21" s="159"/>
      <x:c r="F21" s="173"/>
      <x:c r="G21" s="159"/>
      <x:c r="H21" s="173"/>
      <x:c r="I21" s="159" t="str">
        <x:f>IF(A21="","",IF(G21="Cancelled","",IF(AND(G21="Done",F21&lt;&gt;"",H21&lt;&gt;""),IF(H21&lt;=F21,"On time","Late"),"")))</x:f>
      </x:c>
      <x:c r="J21" s="159" t="str">
        <x:f>IF(A21="","",IF(COUNTIF($A$7:$A$306,A21)&gt;1,"Duplicate ID",IF(G21="Cancelled","",IF(D21="","Missing next step",IF(E21="","Assign owner",IF(F21="","Missing due date",IF(G21="","Add status",IF(G21="Done",IF(H21="","Add completion date",IF(H21&gt;'Start Here'!$D$8,"Future completion date","")),IF(F21&lt;'Start Here'!$D$8,"Overdue","")))))))))</x:f>
      </x:c>
      <x:c r="K21" s="159"/>
    </x:row>
    <x:row r="22" ht="27" customHeight="1">
      <x:c r="A22" s="159"/>
      <x:c r="B22" s="159"/>
      <x:c r="C22" s="159"/>
      <x:c r="D22" s="159"/>
      <x:c r="E22" s="159"/>
      <x:c r="F22" s="173"/>
      <x:c r="G22" s="159"/>
      <x:c r="H22" s="173"/>
      <x:c r="I22" s="159" t="str">
        <x:f>IF(A22="","",IF(G22="Cancelled","",IF(AND(G22="Done",F22&lt;&gt;"",H22&lt;&gt;""),IF(H22&lt;=F22,"On time","Late"),"")))</x:f>
      </x:c>
      <x:c r="J22" s="159" t="str">
        <x:f>IF(A22="","",IF(COUNTIF($A$7:$A$306,A22)&gt;1,"Duplicate ID",IF(G22="Cancelled","",IF(D22="","Missing next step",IF(E22="","Assign owner",IF(F22="","Missing due date",IF(G22="","Add status",IF(G22="Done",IF(H22="","Add completion date",IF(H22&gt;'Start Here'!$D$8,"Future completion date","")),IF(F22&lt;'Start Here'!$D$8,"Overdue","")))))))))</x:f>
      </x:c>
      <x:c r="K22" s="159"/>
    </x:row>
    <x:row r="23" ht="27" customHeight="1">
      <x:c r="A23" s="159"/>
      <x:c r="B23" s="159"/>
      <x:c r="C23" s="159"/>
      <x:c r="D23" s="159"/>
      <x:c r="E23" s="159"/>
      <x:c r="F23" s="173"/>
      <x:c r="G23" s="159"/>
      <x:c r="H23" s="173"/>
      <x:c r="I23" s="159" t="str">
        <x:f>IF(A23="","",IF(G23="Cancelled","",IF(AND(G23="Done",F23&lt;&gt;"",H23&lt;&gt;""),IF(H23&lt;=F23,"On time","Late"),"")))</x:f>
      </x:c>
      <x:c r="J23" s="159" t="str">
        <x:f>IF(A23="","",IF(COUNTIF($A$7:$A$306,A23)&gt;1,"Duplicate ID",IF(G23="Cancelled","",IF(D23="","Missing next step",IF(E23="","Assign owner",IF(F23="","Missing due date",IF(G23="","Add status",IF(G23="Done",IF(H23="","Add completion date",IF(H23&gt;'Start Here'!$D$8,"Future completion date","")),IF(F23&lt;'Start Here'!$D$8,"Overdue","")))))))))</x:f>
      </x:c>
      <x:c r="K23" s="159"/>
    </x:row>
    <x:row r="24" ht="27" customHeight="1">
      <x:c r="A24" s="159"/>
      <x:c r="B24" s="159"/>
      <x:c r="C24" s="159"/>
      <x:c r="D24" s="159"/>
      <x:c r="E24" s="159"/>
      <x:c r="F24" s="173"/>
      <x:c r="G24" s="159"/>
      <x:c r="H24" s="173"/>
      <x:c r="I24" s="159" t="str">
        <x:f>IF(A24="","",IF(G24="Cancelled","",IF(AND(G24="Done",F24&lt;&gt;"",H24&lt;&gt;""),IF(H24&lt;=F24,"On time","Late"),"")))</x:f>
      </x:c>
      <x:c r="J24" s="159" t="str">
        <x:f>IF(A24="","",IF(COUNTIF($A$7:$A$306,A24)&gt;1,"Duplicate ID",IF(G24="Cancelled","",IF(D24="","Missing next step",IF(E24="","Assign owner",IF(F24="","Missing due date",IF(G24="","Add status",IF(G24="Done",IF(H24="","Add completion date",IF(H24&gt;'Start Here'!$D$8,"Future completion date","")),IF(F24&lt;'Start Here'!$D$8,"Overdue","")))))))))</x:f>
      </x:c>
      <x:c r="K24" s="159"/>
    </x:row>
    <x:row r="25" ht="27" customHeight="1">
      <x:c r="A25" s="159"/>
      <x:c r="B25" s="159"/>
      <x:c r="C25" s="159"/>
      <x:c r="D25" s="159"/>
      <x:c r="E25" s="159"/>
      <x:c r="F25" s="173"/>
      <x:c r="G25" s="159"/>
      <x:c r="H25" s="173"/>
      <x:c r="I25" s="159" t="str">
        <x:f>IF(A25="","",IF(G25="Cancelled","",IF(AND(G25="Done",F25&lt;&gt;"",H25&lt;&gt;""),IF(H25&lt;=F25,"On time","Late"),"")))</x:f>
      </x:c>
      <x:c r="J25" s="159" t="str">
        <x:f>IF(A25="","",IF(COUNTIF($A$7:$A$306,A25)&gt;1,"Duplicate ID",IF(G25="Cancelled","",IF(D25="","Missing next step",IF(E25="","Assign owner",IF(F25="","Missing due date",IF(G25="","Add status",IF(G25="Done",IF(H25="","Add completion date",IF(H25&gt;'Start Here'!$D$8,"Future completion date","")),IF(F25&lt;'Start Here'!$D$8,"Overdue","")))))))))</x:f>
      </x:c>
      <x:c r="K25" s="159"/>
    </x:row>
    <x:row r="26" ht="27" customHeight="1">
      <x:c r="A26" s="159"/>
      <x:c r="B26" s="159"/>
      <x:c r="C26" s="159"/>
      <x:c r="D26" s="159"/>
      <x:c r="E26" s="159"/>
      <x:c r="F26" s="173"/>
      <x:c r="G26" s="159"/>
      <x:c r="H26" s="173"/>
      <x:c r="I26" s="159" t="str">
        <x:f>IF(A26="","",IF(G26="Cancelled","",IF(AND(G26="Done",F26&lt;&gt;"",H26&lt;&gt;""),IF(H26&lt;=F26,"On time","Late"),"")))</x:f>
      </x:c>
      <x:c r="J26" s="159" t="str">
        <x:f>IF(A26="","",IF(COUNTIF($A$7:$A$306,A26)&gt;1,"Duplicate ID",IF(G26="Cancelled","",IF(D26="","Missing next step",IF(E26="","Assign owner",IF(F26="","Missing due date",IF(G26="","Add status",IF(G26="Done",IF(H26="","Add completion date",IF(H26&gt;'Start Here'!$D$8,"Future completion date","")),IF(F26&lt;'Start Here'!$D$8,"Overdue","")))))))))</x:f>
      </x:c>
      <x:c r="K26" s="159"/>
    </x:row>
    <x:row r="27" ht="27" customHeight="1">
      <x:c r="A27" s="159"/>
      <x:c r="B27" s="159"/>
      <x:c r="C27" s="159"/>
      <x:c r="D27" s="159"/>
      <x:c r="E27" s="159"/>
      <x:c r="F27" s="173"/>
      <x:c r="G27" s="159"/>
      <x:c r="H27" s="173"/>
      <x:c r="I27" s="159" t="str">
        <x:f>IF(A27="","",IF(G27="Cancelled","",IF(AND(G27="Done",F27&lt;&gt;"",H27&lt;&gt;""),IF(H27&lt;=F27,"On time","Late"),"")))</x:f>
      </x:c>
      <x:c r="J27" s="159" t="str">
        <x:f>IF(A27="","",IF(COUNTIF($A$7:$A$306,A27)&gt;1,"Duplicate ID",IF(G27="Cancelled","",IF(D27="","Missing next step",IF(E27="","Assign owner",IF(F27="","Missing due date",IF(G27="","Add status",IF(G27="Done",IF(H27="","Add completion date",IF(H27&gt;'Start Here'!$D$8,"Future completion date","")),IF(F27&lt;'Start Here'!$D$8,"Overdue","")))))))))</x:f>
      </x:c>
      <x:c r="K27" s="159"/>
    </x:row>
    <x:row r="28" ht="27" customHeight="1">
      <x:c r="A28" s="159"/>
      <x:c r="B28" s="159"/>
      <x:c r="C28" s="159"/>
      <x:c r="D28" s="159"/>
      <x:c r="E28" s="159"/>
      <x:c r="F28" s="173"/>
      <x:c r="G28" s="159"/>
      <x:c r="H28" s="173"/>
      <x:c r="I28" s="159" t="str">
        <x:f>IF(A28="","",IF(G28="Cancelled","",IF(AND(G28="Done",F28&lt;&gt;"",H28&lt;&gt;""),IF(H28&lt;=F28,"On time","Late"),"")))</x:f>
      </x:c>
      <x:c r="J28" s="159" t="str">
        <x:f>IF(A28="","",IF(COUNTIF($A$7:$A$306,A28)&gt;1,"Duplicate ID",IF(G28="Cancelled","",IF(D28="","Missing next step",IF(E28="","Assign owner",IF(F28="","Missing due date",IF(G28="","Add status",IF(G28="Done",IF(H28="","Add completion date",IF(H28&gt;'Start Here'!$D$8,"Future completion date","")),IF(F28&lt;'Start Here'!$D$8,"Overdue","")))))))))</x:f>
      </x:c>
      <x:c r="K28" s="159"/>
    </x:row>
    <x:row r="29" ht="27" customHeight="1">
      <x:c r="A29" s="159"/>
      <x:c r="B29" s="159"/>
      <x:c r="C29" s="159"/>
      <x:c r="D29" s="159"/>
      <x:c r="E29" s="159"/>
      <x:c r="F29" s="173"/>
      <x:c r="G29" s="159"/>
      <x:c r="H29" s="173"/>
      <x:c r="I29" s="159" t="str">
        <x:f>IF(A29="","",IF(G29="Cancelled","",IF(AND(G29="Done",F29&lt;&gt;"",H29&lt;&gt;""),IF(H29&lt;=F29,"On time","Late"),"")))</x:f>
      </x:c>
      <x:c r="J29" s="159" t="str">
        <x:f>IF(A29="","",IF(COUNTIF($A$7:$A$306,A29)&gt;1,"Duplicate ID",IF(G29="Cancelled","",IF(D29="","Missing next step",IF(E29="","Assign owner",IF(F29="","Missing due date",IF(G29="","Add status",IF(G29="Done",IF(H29="","Add completion date",IF(H29&gt;'Start Here'!$D$8,"Future completion date","")),IF(F29&lt;'Start Here'!$D$8,"Overdue","")))))))))</x:f>
      </x:c>
      <x:c r="K29" s="159"/>
    </x:row>
    <x:row r="30" ht="27" customHeight="1">
      <x:c r="A30" s="159"/>
      <x:c r="B30" s="159"/>
      <x:c r="C30" s="159"/>
      <x:c r="D30" s="159"/>
      <x:c r="E30" s="159"/>
      <x:c r="F30" s="173"/>
      <x:c r="G30" s="159"/>
      <x:c r="H30" s="173"/>
      <x:c r="I30" s="159" t="str">
        <x:f>IF(A30="","",IF(G30="Cancelled","",IF(AND(G30="Done",F30&lt;&gt;"",H30&lt;&gt;""),IF(H30&lt;=F30,"On time","Late"),"")))</x:f>
      </x:c>
      <x:c r="J30" s="159" t="str">
        <x:f>IF(A30="","",IF(COUNTIF($A$7:$A$306,A30)&gt;1,"Duplicate ID",IF(G30="Cancelled","",IF(D30="","Missing next step",IF(E30="","Assign owner",IF(F30="","Missing due date",IF(G30="","Add status",IF(G30="Done",IF(H30="","Add completion date",IF(H30&gt;'Start Here'!$D$8,"Future completion date","")),IF(F30&lt;'Start Here'!$D$8,"Overdue","")))))))))</x:f>
      </x:c>
      <x:c r="K30" s="159"/>
    </x:row>
    <x:row r="31" ht="27" customHeight="1">
      <x:c r="A31" s="159"/>
      <x:c r="B31" s="159"/>
      <x:c r="C31" s="159"/>
      <x:c r="D31" s="159"/>
      <x:c r="E31" s="159"/>
      <x:c r="F31" s="173"/>
      <x:c r="G31" s="159"/>
      <x:c r="H31" s="173"/>
      <x:c r="I31" s="159" t="str">
        <x:f>IF(A31="","",IF(G31="Cancelled","",IF(AND(G31="Done",F31&lt;&gt;"",H31&lt;&gt;""),IF(H31&lt;=F31,"On time","Late"),"")))</x:f>
      </x:c>
      <x:c r="J31" s="159" t="str">
        <x:f>IF(A31="","",IF(COUNTIF($A$7:$A$306,A31)&gt;1,"Duplicate ID",IF(G31="Cancelled","",IF(D31="","Missing next step",IF(E31="","Assign owner",IF(F31="","Missing due date",IF(G31="","Add status",IF(G31="Done",IF(H31="","Add completion date",IF(H31&gt;'Start Here'!$D$8,"Future completion date","")),IF(F31&lt;'Start Here'!$D$8,"Overdue","")))))))))</x:f>
      </x:c>
      <x:c r="K31" s="159"/>
    </x:row>
    <x:row r="32" ht="27" customHeight="1">
      <x:c r="A32" s="159"/>
      <x:c r="B32" s="159"/>
      <x:c r="C32" s="159"/>
      <x:c r="D32" s="159"/>
      <x:c r="E32" s="159"/>
      <x:c r="F32" s="173"/>
      <x:c r="G32" s="159"/>
      <x:c r="H32" s="173"/>
      <x:c r="I32" s="159" t="str">
        <x:f>IF(A32="","",IF(G32="Cancelled","",IF(AND(G32="Done",F32&lt;&gt;"",H32&lt;&gt;""),IF(H32&lt;=F32,"On time","Late"),"")))</x:f>
      </x:c>
      <x:c r="J32" s="159" t="str">
        <x:f>IF(A32="","",IF(COUNTIF($A$7:$A$306,A32)&gt;1,"Duplicate ID",IF(G32="Cancelled","",IF(D32="","Missing next step",IF(E32="","Assign owner",IF(F32="","Missing due date",IF(G32="","Add status",IF(G32="Done",IF(H32="","Add completion date",IF(H32&gt;'Start Here'!$D$8,"Future completion date","")),IF(F32&lt;'Start Here'!$D$8,"Overdue","")))))))))</x:f>
      </x:c>
      <x:c r="K32" s="159"/>
    </x:row>
    <x:row r="33" ht="27" customHeight="1">
      <x:c r="A33" s="159"/>
      <x:c r="B33" s="159"/>
      <x:c r="C33" s="159"/>
      <x:c r="D33" s="159"/>
      <x:c r="E33" s="159"/>
      <x:c r="F33" s="173"/>
      <x:c r="G33" s="159"/>
      <x:c r="H33" s="173"/>
      <x:c r="I33" s="159" t="str">
        <x:f>IF(A33="","",IF(G33="Cancelled","",IF(AND(G33="Done",F33&lt;&gt;"",H33&lt;&gt;""),IF(H33&lt;=F33,"On time","Late"),"")))</x:f>
      </x:c>
      <x:c r="J33" s="159" t="str">
        <x:f>IF(A33="","",IF(COUNTIF($A$7:$A$306,A33)&gt;1,"Duplicate ID",IF(G33="Cancelled","",IF(D33="","Missing next step",IF(E33="","Assign owner",IF(F33="","Missing due date",IF(G33="","Add status",IF(G33="Done",IF(H33="","Add completion date",IF(H33&gt;'Start Here'!$D$8,"Future completion date","")),IF(F33&lt;'Start Here'!$D$8,"Overdue","")))))))))</x:f>
      </x:c>
      <x:c r="K33" s="159"/>
    </x:row>
    <x:row r="34" ht="27" customHeight="1">
      <x:c r="A34" s="159"/>
      <x:c r="B34" s="159"/>
      <x:c r="C34" s="159"/>
      <x:c r="D34" s="159"/>
      <x:c r="E34" s="159"/>
      <x:c r="F34" s="173"/>
      <x:c r="G34" s="159"/>
      <x:c r="H34" s="173"/>
      <x:c r="I34" s="159" t="str">
        <x:f>IF(A34="","",IF(G34="Cancelled","",IF(AND(G34="Done",F34&lt;&gt;"",H34&lt;&gt;""),IF(H34&lt;=F34,"On time","Late"),"")))</x:f>
      </x:c>
      <x:c r="J34" s="159" t="str">
        <x:f>IF(A34="","",IF(COUNTIF($A$7:$A$306,A34)&gt;1,"Duplicate ID",IF(G34="Cancelled","",IF(D34="","Missing next step",IF(E34="","Assign owner",IF(F34="","Missing due date",IF(G34="","Add status",IF(G34="Done",IF(H34="","Add completion date",IF(H34&gt;'Start Here'!$D$8,"Future completion date","")),IF(F34&lt;'Start Here'!$D$8,"Overdue","")))))))))</x:f>
      </x:c>
      <x:c r="K34" s="159"/>
    </x:row>
    <x:row r="35" ht="27" customHeight="1">
      <x:c r="A35" s="159"/>
      <x:c r="B35" s="159"/>
      <x:c r="C35" s="159"/>
      <x:c r="D35" s="159"/>
      <x:c r="E35" s="159"/>
      <x:c r="F35" s="173"/>
      <x:c r="G35" s="159"/>
      <x:c r="H35" s="173"/>
      <x:c r="I35" s="159" t="str">
        <x:f>IF(A35="","",IF(G35="Cancelled","",IF(AND(G35="Done",F35&lt;&gt;"",H35&lt;&gt;""),IF(H35&lt;=F35,"On time","Late"),"")))</x:f>
      </x:c>
      <x:c r="J35" s="159" t="str">
        <x:f>IF(A35="","",IF(COUNTIF($A$7:$A$306,A35)&gt;1,"Duplicate ID",IF(G35="Cancelled","",IF(D35="","Missing next step",IF(E35="","Assign owner",IF(F35="","Missing due date",IF(G35="","Add status",IF(G35="Done",IF(H35="","Add completion date",IF(H35&gt;'Start Here'!$D$8,"Future completion date","")),IF(F35&lt;'Start Here'!$D$8,"Overdue","")))))))))</x:f>
      </x:c>
      <x:c r="K35" s="159"/>
    </x:row>
    <x:row r="36" ht="27" customHeight="1">
      <x:c r="A36" s="159"/>
      <x:c r="B36" s="159"/>
      <x:c r="C36" s="159"/>
      <x:c r="D36" s="159"/>
      <x:c r="E36" s="159"/>
      <x:c r="F36" s="173"/>
      <x:c r="G36" s="159"/>
      <x:c r="H36" s="173"/>
      <x:c r="I36" s="159" t="str">
        <x:f>IF(A36="","",IF(G36="Cancelled","",IF(AND(G36="Done",F36&lt;&gt;"",H36&lt;&gt;""),IF(H36&lt;=F36,"On time","Late"),"")))</x:f>
      </x:c>
      <x:c r="J36" s="159" t="str">
        <x:f>IF(A36="","",IF(COUNTIF($A$7:$A$306,A36)&gt;1,"Duplicate ID",IF(G36="Cancelled","",IF(D36="","Missing next step",IF(E36="","Assign owner",IF(F36="","Missing due date",IF(G36="","Add status",IF(G36="Done",IF(H36="","Add completion date",IF(H36&gt;'Start Here'!$D$8,"Future completion date","")),IF(F36&lt;'Start Here'!$D$8,"Overdue","")))))))))</x:f>
      </x:c>
      <x:c r="K36" s="159"/>
    </x:row>
    <x:row r="37" ht="27" customHeight="1">
      <x:c r="A37" s="159"/>
      <x:c r="B37" s="159"/>
      <x:c r="C37" s="159"/>
      <x:c r="D37" s="159"/>
      <x:c r="E37" s="159"/>
      <x:c r="F37" s="173"/>
      <x:c r="G37" s="159"/>
      <x:c r="H37" s="173"/>
      <x:c r="I37" s="159" t="str">
        <x:f>IF(A37="","",IF(G37="Cancelled","",IF(AND(G37="Done",F37&lt;&gt;"",H37&lt;&gt;""),IF(H37&lt;=F37,"On time","Late"),"")))</x:f>
      </x:c>
      <x:c r="J37" s="159" t="str">
        <x:f>IF(A37="","",IF(COUNTIF($A$7:$A$306,A37)&gt;1,"Duplicate ID",IF(G37="Cancelled","",IF(D37="","Missing next step",IF(E37="","Assign owner",IF(F37="","Missing due date",IF(G37="","Add status",IF(G37="Done",IF(H37="","Add completion date",IF(H37&gt;'Start Here'!$D$8,"Future completion date","")),IF(F37&lt;'Start Here'!$D$8,"Overdue","")))))))))</x:f>
      </x:c>
      <x:c r="K37" s="159"/>
    </x:row>
    <x:row r="38" ht="27" customHeight="1">
      <x:c r="A38" s="159"/>
      <x:c r="B38" s="159"/>
      <x:c r="C38" s="159"/>
      <x:c r="D38" s="159"/>
      <x:c r="E38" s="159"/>
      <x:c r="F38" s="173"/>
      <x:c r="G38" s="159"/>
      <x:c r="H38" s="173"/>
      <x:c r="I38" s="159" t="str">
        <x:f>IF(A38="","",IF(G38="Cancelled","",IF(AND(G38="Done",F38&lt;&gt;"",H38&lt;&gt;""),IF(H38&lt;=F38,"On time","Late"),"")))</x:f>
      </x:c>
      <x:c r="J38" s="159" t="str">
        <x:f>IF(A38="","",IF(COUNTIF($A$7:$A$306,A38)&gt;1,"Duplicate ID",IF(G38="Cancelled","",IF(D38="","Missing next step",IF(E38="","Assign owner",IF(F38="","Missing due date",IF(G38="","Add status",IF(G38="Done",IF(H38="","Add completion date",IF(H38&gt;'Start Here'!$D$8,"Future completion date","")),IF(F38&lt;'Start Here'!$D$8,"Overdue","")))))))))</x:f>
      </x:c>
      <x:c r="K38" s="159"/>
    </x:row>
    <x:row r="39" ht="27" customHeight="1">
      <x:c r="A39" s="159"/>
      <x:c r="B39" s="159"/>
      <x:c r="C39" s="159"/>
      <x:c r="D39" s="159"/>
      <x:c r="E39" s="159"/>
      <x:c r="F39" s="173"/>
      <x:c r="G39" s="159"/>
      <x:c r="H39" s="173"/>
      <x:c r="I39" s="159" t="str">
        <x:f>IF(A39="","",IF(G39="Cancelled","",IF(AND(G39="Done",F39&lt;&gt;"",H39&lt;&gt;""),IF(H39&lt;=F39,"On time","Late"),"")))</x:f>
      </x:c>
      <x:c r="J39" s="159" t="str">
        <x:f>IF(A39="","",IF(COUNTIF($A$7:$A$306,A39)&gt;1,"Duplicate ID",IF(G39="Cancelled","",IF(D39="","Missing next step",IF(E39="","Assign owner",IF(F39="","Missing due date",IF(G39="","Add status",IF(G39="Done",IF(H39="","Add completion date",IF(H39&gt;'Start Here'!$D$8,"Future completion date","")),IF(F39&lt;'Start Here'!$D$8,"Overdue","")))))))))</x:f>
      </x:c>
      <x:c r="K39" s="159"/>
    </x:row>
    <x:row r="40" ht="27" customHeight="1">
      <x:c r="A40" s="159"/>
      <x:c r="B40" s="159"/>
      <x:c r="C40" s="159"/>
      <x:c r="D40" s="159"/>
      <x:c r="E40" s="159"/>
      <x:c r="F40" s="173"/>
      <x:c r="G40" s="159"/>
      <x:c r="H40" s="173"/>
      <x:c r="I40" s="159" t="str">
        <x:f>IF(A40="","",IF(G40="Cancelled","",IF(AND(G40="Done",F40&lt;&gt;"",H40&lt;&gt;""),IF(H40&lt;=F40,"On time","Late"),"")))</x:f>
      </x:c>
      <x:c r="J40" s="159" t="str">
        <x:f>IF(A40="","",IF(COUNTIF($A$7:$A$306,A40)&gt;1,"Duplicate ID",IF(G40="Cancelled","",IF(D40="","Missing next step",IF(E40="","Assign owner",IF(F40="","Missing due date",IF(G40="","Add status",IF(G40="Done",IF(H40="","Add completion date",IF(H40&gt;'Start Here'!$D$8,"Future completion date","")),IF(F40&lt;'Start Here'!$D$8,"Overdue","")))))))))</x:f>
      </x:c>
      <x:c r="K40" s="159"/>
    </x:row>
    <x:row r="41" ht="27" customHeight="1">
      <x:c r="A41" s="159"/>
      <x:c r="B41" s="159"/>
      <x:c r="C41" s="159"/>
      <x:c r="D41" s="159"/>
      <x:c r="E41" s="159"/>
      <x:c r="F41" s="173"/>
      <x:c r="G41" s="159"/>
      <x:c r="H41" s="173"/>
      <x:c r="I41" s="159" t="str">
        <x:f>IF(A41="","",IF(G41="Cancelled","",IF(AND(G41="Done",F41&lt;&gt;"",H41&lt;&gt;""),IF(H41&lt;=F41,"On time","Late"),"")))</x:f>
      </x:c>
      <x:c r="J41" s="159" t="str">
        <x:f>IF(A41="","",IF(COUNTIF($A$7:$A$306,A41)&gt;1,"Duplicate ID",IF(G41="Cancelled","",IF(D41="","Missing next step",IF(E41="","Assign owner",IF(F41="","Missing due date",IF(G41="","Add status",IF(G41="Done",IF(H41="","Add completion date",IF(H41&gt;'Start Here'!$D$8,"Future completion date","")),IF(F41&lt;'Start Here'!$D$8,"Overdue","")))))))))</x:f>
      </x:c>
      <x:c r="K41" s="159"/>
    </x:row>
    <x:row r="42" ht="27" customHeight="1">
      <x:c r="A42" s="159"/>
      <x:c r="B42" s="159"/>
      <x:c r="C42" s="159"/>
      <x:c r="D42" s="159"/>
      <x:c r="E42" s="159"/>
      <x:c r="F42" s="173"/>
      <x:c r="G42" s="159"/>
      <x:c r="H42" s="173"/>
      <x:c r="I42" s="159" t="str">
        <x:f>IF(A42="","",IF(G42="Cancelled","",IF(AND(G42="Done",F42&lt;&gt;"",H42&lt;&gt;""),IF(H42&lt;=F42,"On time","Late"),"")))</x:f>
      </x:c>
      <x:c r="J42" s="159" t="str">
        <x:f>IF(A42="","",IF(COUNTIF($A$7:$A$306,A42)&gt;1,"Duplicate ID",IF(G42="Cancelled","",IF(D42="","Missing next step",IF(E42="","Assign owner",IF(F42="","Missing due date",IF(G42="","Add status",IF(G42="Done",IF(H42="","Add completion date",IF(H42&gt;'Start Here'!$D$8,"Future completion date","")),IF(F42&lt;'Start Here'!$D$8,"Overdue","")))))))))</x:f>
      </x:c>
      <x:c r="K42" s="159"/>
    </x:row>
    <x:row r="43" ht="27" customHeight="1">
      <x:c r="A43" s="159"/>
      <x:c r="B43" s="159"/>
      <x:c r="C43" s="159"/>
      <x:c r="D43" s="159"/>
      <x:c r="E43" s="159"/>
      <x:c r="F43" s="173"/>
      <x:c r="G43" s="159"/>
      <x:c r="H43" s="173"/>
      <x:c r="I43" s="159" t="str">
        <x:f>IF(A43="","",IF(G43="Cancelled","",IF(AND(G43="Done",F43&lt;&gt;"",H43&lt;&gt;""),IF(H43&lt;=F43,"On time","Late"),"")))</x:f>
      </x:c>
      <x:c r="J43" s="159" t="str">
        <x:f>IF(A43="","",IF(COUNTIF($A$7:$A$306,A43)&gt;1,"Duplicate ID",IF(G43="Cancelled","",IF(D43="","Missing next step",IF(E43="","Assign owner",IF(F43="","Missing due date",IF(G43="","Add status",IF(G43="Done",IF(H43="","Add completion date",IF(H43&gt;'Start Here'!$D$8,"Future completion date","")),IF(F43&lt;'Start Here'!$D$8,"Overdue","")))))))))</x:f>
      </x:c>
      <x:c r="K43" s="159"/>
    </x:row>
    <x:row r="44" ht="27" customHeight="1">
      <x:c r="A44" s="159"/>
      <x:c r="B44" s="159"/>
      <x:c r="C44" s="159"/>
      <x:c r="D44" s="159"/>
      <x:c r="E44" s="159"/>
      <x:c r="F44" s="173"/>
      <x:c r="G44" s="159"/>
      <x:c r="H44" s="173"/>
      <x:c r="I44" s="159" t="str">
        <x:f>IF(A44="","",IF(G44="Cancelled","",IF(AND(G44="Done",F44&lt;&gt;"",H44&lt;&gt;""),IF(H44&lt;=F44,"On time","Late"),"")))</x:f>
      </x:c>
      <x:c r="J44" s="159" t="str">
        <x:f>IF(A44="","",IF(COUNTIF($A$7:$A$306,A44)&gt;1,"Duplicate ID",IF(G44="Cancelled","",IF(D44="","Missing next step",IF(E44="","Assign owner",IF(F44="","Missing due date",IF(G44="","Add status",IF(G44="Done",IF(H44="","Add completion date",IF(H44&gt;'Start Here'!$D$8,"Future completion date","")),IF(F44&lt;'Start Here'!$D$8,"Overdue","")))))))))</x:f>
      </x:c>
      <x:c r="K44" s="159"/>
    </x:row>
    <x:row r="45" ht="27" customHeight="1">
      <x:c r="A45" s="159"/>
      <x:c r="B45" s="159"/>
      <x:c r="C45" s="159"/>
      <x:c r="D45" s="159"/>
      <x:c r="E45" s="159"/>
      <x:c r="F45" s="173"/>
      <x:c r="G45" s="159"/>
      <x:c r="H45" s="173"/>
      <x:c r="I45" s="159" t="str">
        <x:f>IF(A45="","",IF(G45="Cancelled","",IF(AND(G45="Done",F45&lt;&gt;"",H45&lt;&gt;""),IF(H45&lt;=F45,"On time","Late"),"")))</x:f>
      </x:c>
      <x:c r="J45" s="159" t="str">
        <x:f>IF(A45="","",IF(COUNTIF($A$7:$A$306,A45)&gt;1,"Duplicate ID",IF(G45="Cancelled","",IF(D45="","Missing next step",IF(E45="","Assign owner",IF(F45="","Missing due date",IF(G45="","Add status",IF(G45="Done",IF(H45="","Add completion date",IF(H45&gt;'Start Here'!$D$8,"Future completion date","")),IF(F45&lt;'Start Here'!$D$8,"Overdue","")))))))))</x:f>
      </x:c>
      <x:c r="K45" s="159"/>
    </x:row>
    <x:row r="46" ht="27" customHeight="1">
      <x:c r="A46" s="159"/>
      <x:c r="B46" s="159"/>
      <x:c r="C46" s="159"/>
      <x:c r="D46" s="159"/>
      <x:c r="E46" s="159"/>
      <x:c r="F46" s="173"/>
      <x:c r="G46" s="159"/>
      <x:c r="H46" s="173"/>
      <x:c r="I46" s="159" t="str">
        <x:f>IF(A46="","",IF(G46="Cancelled","",IF(AND(G46="Done",F46&lt;&gt;"",H46&lt;&gt;""),IF(H46&lt;=F46,"On time","Late"),"")))</x:f>
      </x:c>
      <x:c r="J46" s="159" t="str">
        <x:f>IF(A46="","",IF(COUNTIF($A$7:$A$306,A46)&gt;1,"Duplicate ID",IF(G46="Cancelled","",IF(D46="","Missing next step",IF(E46="","Assign owner",IF(F46="","Missing due date",IF(G46="","Add status",IF(G46="Done",IF(H46="","Add completion date",IF(H46&gt;'Start Here'!$D$8,"Future completion date","")),IF(F46&lt;'Start Here'!$D$8,"Overdue","")))))))))</x:f>
      </x:c>
      <x:c r="K46" s="159"/>
    </x:row>
    <x:row r="47" ht="27" customHeight="1">
      <x:c r="A47" s="159"/>
      <x:c r="B47" s="159"/>
      <x:c r="C47" s="159"/>
      <x:c r="D47" s="159"/>
      <x:c r="E47" s="159"/>
      <x:c r="F47" s="173"/>
      <x:c r="G47" s="159"/>
      <x:c r="H47" s="173"/>
      <x:c r="I47" s="159" t="str">
        <x:f>IF(A47="","",IF(G47="Cancelled","",IF(AND(G47="Done",F47&lt;&gt;"",H47&lt;&gt;""),IF(H47&lt;=F47,"On time","Late"),"")))</x:f>
      </x:c>
      <x:c r="J47" s="159" t="str">
        <x:f>IF(A47="","",IF(COUNTIF($A$7:$A$306,A47)&gt;1,"Duplicate ID",IF(G47="Cancelled","",IF(D47="","Missing next step",IF(E47="","Assign owner",IF(F47="","Missing due date",IF(G47="","Add status",IF(G47="Done",IF(H47="","Add completion date",IF(H47&gt;'Start Here'!$D$8,"Future completion date","")),IF(F47&lt;'Start Here'!$D$8,"Overdue","")))))))))</x:f>
      </x:c>
      <x:c r="K47" s="159"/>
    </x:row>
    <x:row r="48" ht="27" customHeight="1">
      <x:c r="A48" s="159"/>
      <x:c r="B48" s="159"/>
      <x:c r="C48" s="159"/>
      <x:c r="D48" s="159"/>
      <x:c r="E48" s="159"/>
      <x:c r="F48" s="173"/>
      <x:c r="G48" s="159"/>
      <x:c r="H48" s="173"/>
      <x:c r="I48" s="159" t="str">
        <x:f>IF(A48="","",IF(G48="Cancelled","",IF(AND(G48="Done",F48&lt;&gt;"",H48&lt;&gt;""),IF(H48&lt;=F48,"On time","Late"),"")))</x:f>
      </x:c>
      <x:c r="J48" s="159" t="str">
        <x:f>IF(A48="","",IF(COUNTIF($A$7:$A$306,A48)&gt;1,"Duplicate ID",IF(G48="Cancelled","",IF(D48="","Missing next step",IF(E48="","Assign owner",IF(F48="","Missing due date",IF(G48="","Add status",IF(G48="Done",IF(H48="","Add completion date",IF(H48&gt;'Start Here'!$D$8,"Future completion date","")),IF(F48&lt;'Start Here'!$D$8,"Overdue","")))))))))</x:f>
      </x:c>
      <x:c r="K48" s="159"/>
    </x:row>
    <x:row r="49" ht="27" customHeight="1">
      <x:c r="A49" s="159"/>
      <x:c r="B49" s="159"/>
      <x:c r="C49" s="159"/>
      <x:c r="D49" s="159"/>
      <x:c r="E49" s="159"/>
      <x:c r="F49" s="173"/>
      <x:c r="G49" s="159"/>
      <x:c r="H49" s="173"/>
      <x:c r="I49" s="159" t="str">
        <x:f>IF(A49="","",IF(G49="Cancelled","",IF(AND(G49="Done",F49&lt;&gt;"",H49&lt;&gt;""),IF(H49&lt;=F49,"On time","Late"),"")))</x:f>
      </x:c>
      <x:c r="J49" s="159" t="str">
        <x:f>IF(A49="","",IF(COUNTIF($A$7:$A$306,A49)&gt;1,"Duplicate ID",IF(G49="Cancelled","",IF(D49="","Missing next step",IF(E49="","Assign owner",IF(F49="","Missing due date",IF(G49="","Add status",IF(G49="Done",IF(H49="","Add completion date",IF(H49&gt;'Start Here'!$D$8,"Future completion date","")),IF(F49&lt;'Start Here'!$D$8,"Overdue","")))))))))</x:f>
      </x:c>
      <x:c r="K49" s="159"/>
    </x:row>
    <x:row r="50" ht="27" customHeight="1">
      <x:c r="A50" s="159"/>
      <x:c r="B50" s="159"/>
      <x:c r="C50" s="159"/>
      <x:c r="D50" s="159"/>
      <x:c r="E50" s="159"/>
      <x:c r="F50" s="173"/>
      <x:c r="G50" s="159"/>
      <x:c r="H50" s="173"/>
      <x:c r="I50" s="159" t="str">
        <x:f>IF(A50="","",IF(G50="Cancelled","",IF(AND(G50="Done",F50&lt;&gt;"",H50&lt;&gt;""),IF(H50&lt;=F50,"On time","Late"),"")))</x:f>
      </x:c>
      <x:c r="J50" s="159" t="str">
        <x:f>IF(A50="","",IF(COUNTIF($A$7:$A$306,A50)&gt;1,"Duplicate ID",IF(G50="Cancelled","",IF(D50="","Missing next step",IF(E50="","Assign owner",IF(F50="","Missing due date",IF(G50="","Add status",IF(G50="Done",IF(H50="","Add completion date",IF(H50&gt;'Start Here'!$D$8,"Future completion date","")),IF(F50&lt;'Start Here'!$D$8,"Overdue","")))))))))</x:f>
      </x:c>
      <x:c r="K50" s="159"/>
    </x:row>
    <x:row r="51" ht="27" customHeight="1">
      <x:c r="A51" s="159"/>
      <x:c r="B51" s="159"/>
      <x:c r="C51" s="159"/>
      <x:c r="D51" s="159"/>
      <x:c r="E51" s="159"/>
      <x:c r="F51" s="173"/>
      <x:c r="G51" s="159"/>
      <x:c r="H51" s="173"/>
      <x:c r="I51" s="159" t="str">
        <x:f>IF(A51="","",IF(G51="Cancelled","",IF(AND(G51="Done",F51&lt;&gt;"",H51&lt;&gt;""),IF(H51&lt;=F51,"On time","Late"),"")))</x:f>
      </x:c>
      <x:c r="J51" s="159" t="str">
        <x:f>IF(A51="","",IF(COUNTIF($A$7:$A$306,A51)&gt;1,"Duplicate ID",IF(G51="Cancelled","",IF(D51="","Missing next step",IF(E51="","Assign owner",IF(F51="","Missing due date",IF(G51="","Add status",IF(G51="Done",IF(H51="","Add completion date",IF(H51&gt;'Start Here'!$D$8,"Future completion date","")),IF(F51&lt;'Start Here'!$D$8,"Overdue","")))))))))</x:f>
      </x:c>
      <x:c r="K51" s="159"/>
    </x:row>
    <x:row r="52" ht="27" customHeight="1">
      <x:c r="A52" s="159"/>
      <x:c r="B52" s="159"/>
      <x:c r="C52" s="159"/>
      <x:c r="D52" s="159"/>
      <x:c r="E52" s="159"/>
      <x:c r="F52" s="173"/>
      <x:c r="G52" s="159"/>
      <x:c r="H52" s="173"/>
      <x:c r="I52" s="159" t="str">
        <x:f>IF(A52="","",IF(G52="Cancelled","",IF(AND(G52="Done",F52&lt;&gt;"",H52&lt;&gt;""),IF(H52&lt;=F52,"On time","Late"),"")))</x:f>
      </x:c>
      <x:c r="J52" s="159" t="str">
        <x:f>IF(A52="","",IF(COUNTIF($A$7:$A$306,A52)&gt;1,"Duplicate ID",IF(G52="Cancelled","",IF(D52="","Missing next step",IF(E52="","Assign owner",IF(F52="","Missing due date",IF(G52="","Add status",IF(G52="Done",IF(H52="","Add completion date",IF(H52&gt;'Start Here'!$D$8,"Future completion date","")),IF(F52&lt;'Start Here'!$D$8,"Overdue","")))))))))</x:f>
      </x:c>
      <x:c r="K52" s="159"/>
    </x:row>
    <x:row r="53" ht="27" customHeight="1">
      <x:c r="A53" s="159"/>
      <x:c r="B53" s="159"/>
      <x:c r="C53" s="159"/>
      <x:c r="D53" s="159"/>
      <x:c r="E53" s="159"/>
      <x:c r="F53" s="173"/>
      <x:c r="G53" s="159"/>
      <x:c r="H53" s="173"/>
      <x:c r="I53" s="159" t="str">
        <x:f>IF(A53="","",IF(G53="Cancelled","",IF(AND(G53="Done",F53&lt;&gt;"",H53&lt;&gt;""),IF(H53&lt;=F53,"On time","Late"),"")))</x:f>
      </x:c>
      <x:c r="J53" s="159" t="str">
        <x:f>IF(A53="","",IF(COUNTIF($A$7:$A$306,A53)&gt;1,"Duplicate ID",IF(G53="Cancelled","",IF(D53="","Missing next step",IF(E53="","Assign owner",IF(F53="","Missing due date",IF(G53="","Add status",IF(G53="Done",IF(H53="","Add completion date",IF(H53&gt;'Start Here'!$D$8,"Future completion date","")),IF(F53&lt;'Start Here'!$D$8,"Overdue","")))))))))</x:f>
      </x:c>
      <x:c r="K53" s="159"/>
    </x:row>
    <x:row r="54" ht="27" customHeight="1">
      <x:c r="A54" s="159"/>
      <x:c r="B54" s="159"/>
      <x:c r="C54" s="159"/>
      <x:c r="D54" s="159"/>
      <x:c r="E54" s="159"/>
      <x:c r="F54" s="173"/>
      <x:c r="G54" s="159"/>
      <x:c r="H54" s="173"/>
      <x:c r="I54" s="159" t="str">
        <x:f>IF(A54="","",IF(G54="Cancelled","",IF(AND(G54="Done",F54&lt;&gt;"",H54&lt;&gt;""),IF(H54&lt;=F54,"On time","Late"),"")))</x:f>
      </x:c>
      <x:c r="J54" s="159" t="str">
        <x:f>IF(A54="","",IF(COUNTIF($A$7:$A$306,A54)&gt;1,"Duplicate ID",IF(G54="Cancelled","",IF(D54="","Missing next step",IF(E54="","Assign owner",IF(F54="","Missing due date",IF(G54="","Add status",IF(G54="Done",IF(H54="","Add completion date",IF(H54&gt;'Start Here'!$D$8,"Future completion date","")),IF(F54&lt;'Start Here'!$D$8,"Overdue","")))))))))</x:f>
      </x:c>
      <x:c r="K54" s="159"/>
    </x:row>
    <x:row r="55" ht="27" customHeight="1">
      <x:c r="A55" s="159"/>
      <x:c r="B55" s="159"/>
      <x:c r="C55" s="159"/>
      <x:c r="D55" s="159"/>
      <x:c r="E55" s="159"/>
      <x:c r="F55" s="173"/>
      <x:c r="G55" s="159"/>
      <x:c r="H55" s="173"/>
      <x:c r="I55" s="159" t="str">
        <x:f>IF(A55="","",IF(G55="Cancelled","",IF(AND(G55="Done",F55&lt;&gt;"",H55&lt;&gt;""),IF(H55&lt;=F55,"On time","Late"),"")))</x:f>
      </x:c>
      <x:c r="J55" s="159" t="str">
        <x:f>IF(A55="","",IF(COUNTIF($A$7:$A$306,A55)&gt;1,"Duplicate ID",IF(G55="Cancelled","",IF(D55="","Missing next step",IF(E55="","Assign owner",IF(F55="","Missing due date",IF(G55="","Add status",IF(G55="Done",IF(H55="","Add completion date",IF(H55&gt;'Start Here'!$D$8,"Future completion date","")),IF(F55&lt;'Start Here'!$D$8,"Overdue","")))))))))</x:f>
      </x:c>
      <x:c r="K55" s="159"/>
    </x:row>
    <x:row r="56" ht="27" customHeight="1">
      <x:c r="A56" s="159"/>
      <x:c r="B56" s="159"/>
      <x:c r="C56" s="159"/>
      <x:c r="D56" s="159"/>
      <x:c r="E56" s="159"/>
      <x:c r="F56" s="173"/>
      <x:c r="G56" s="159"/>
      <x:c r="H56" s="173"/>
      <x:c r="I56" s="159" t="str">
        <x:f>IF(A56="","",IF(G56="Cancelled","",IF(AND(G56="Done",F56&lt;&gt;"",H56&lt;&gt;""),IF(H56&lt;=F56,"On time","Late"),"")))</x:f>
      </x:c>
      <x:c r="J56" s="159" t="str">
        <x:f>IF(A56="","",IF(COUNTIF($A$7:$A$306,A56)&gt;1,"Duplicate ID",IF(G56="Cancelled","",IF(D56="","Missing next step",IF(E56="","Assign owner",IF(F56="","Missing due date",IF(G56="","Add status",IF(G56="Done",IF(H56="","Add completion date",IF(H56&gt;'Start Here'!$D$8,"Future completion date","")),IF(F56&lt;'Start Here'!$D$8,"Overdue","")))))))))</x:f>
      </x:c>
      <x:c r="K56" s="159"/>
    </x:row>
    <x:row r="57" ht="27" customHeight="1">
      <x:c r="A57" s="159"/>
      <x:c r="B57" s="159"/>
      <x:c r="C57" s="159"/>
      <x:c r="D57" s="159"/>
      <x:c r="E57" s="159"/>
      <x:c r="F57" s="173"/>
      <x:c r="G57" s="159"/>
      <x:c r="H57" s="173"/>
      <x:c r="I57" s="159" t="str">
        <x:f>IF(A57="","",IF(G57="Cancelled","",IF(AND(G57="Done",F57&lt;&gt;"",H57&lt;&gt;""),IF(H57&lt;=F57,"On time","Late"),"")))</x:f>
      </x:c>
      <x:c r="J57" s="159" t="str">
        <x:f>IF(A57="","",IF(COUNTIF($A$7:$A$306,A57)&gt;1,"Duplicate ID",IF(G57="Cancelled","",IF(D57="","Missing next step",IF(E57="","Assign owner",IF(F57="","Missing due date",IF(G57="","Add status",IF(G57="Done",IF(H57="","Add completion date",IF(H57&gt;'Start Here'!$D$8,"Future completion date","")),IF(F57&lt;'Start Here'!$D$8,"Overdue","")))))))))</x:f>
      </x:c>
      <x:c r="K57" s="159"/>
    </x:row>
    <x:row r="58" ht="27" customHeight="1">
      <x:c r="A58" s="159"/>
      <x:c r="B58" s="159"/>
      <x:c r="C58" s="159"/>
      <x:c r="D58" s="159"/>
      <x:c r="E58" s="159"/>
      <x:c r="F58" s="173"/>
      <x:c r="G58" s="159"/>
      <x:c r="H58" s="173"/>
      <x:c r="I58" s="159" t="str">
        <x:f>IF(A58="","",IF(G58="Cancelled","",IF(AND(G58="Done",F58&lt;&gt;"",H58&lt;&gt;""),IF(H58&lt;=F58,"On time","Late"),"")))</x:f>
      </x:c>
      <x:c r="J58" s="159" t="str">
        <x:f>IF(A58="","",IF(COUNTIF($A$7:$A$306,A58)&gt;1,"Duplicate ID",IF(G58="Cancelled","",IF(D58="","Missing next step",IF(E58="","Assign owner",IF(F58="","Missing due date",IF(G58="","Add status",IF(G58="Done",IF(H58="","Add completion date",IF(H58&gt;'Start Here'!$D$8,"Future completion date","")),IF(F58&lt;'Start Here'!$D$8,"Overdue","")))))))))</x:f>
      </x:c>
      <x:c r="K58" s="159"/>
    </x:row>
    <x:row r="59" ht="27" customHeight="1">
      <x:c r="A59" s="159"/>
      <x:c r="B59" s="159"/>
      <x:c r="C59" s="159"/>
      <x:c r="D59" s="159"/>
      <x:c r="E59" s="159"/>
      <x:c r="F59" s="173"/>
      <x:c r="G59" s="159"/>
      <x:c r="H59" s="173"/>
      <x:c r="I59" s="159" t="str">
        <x:f>IF(A59="","",IF(G59="Cancelled","",IF(AND(G59="Done",F59&lt;&gt;"",H59&lt;&gt;""),IF(H59&lt;=F59,"On time","Late"),"")))</x:f>
      </x:c>
      <x:c r="J59" s="159" t="str">
        <x:f>IF(A59="","",IF(COUNTIF($A$7:$A$306,A59)&gt;1,"Duplicate ID",IF(G59="Cancelled","",IF(D59="","Missing next step",IF(E59="","Assign owner",IF(F59="","Missing due date",IF(G59="","Add status",IF(G59="Done",IF(H59="","Add completion date",IF(H59&gt;'Start Here'!$D$8,"Future completion date","")),IF(F59&lt;'Start Here'!$D$8,"Overdue","")))))))))</x:f>
      </x:c>
      <x:c r="K59" s="159"/>
    </x:row>
    <x:row r="60" ht="27" customHeight="1">
      <x:c r="A60" s="159"/>
      <x:c r="B60" s="159"/>
      <x:c r="C60" s="159"/>
      <x:c r="D60" s="159"/>
      <x:c r="E60" s="159"/>
      <x:c r="F60" s="173"/>
      <x:c r="G60" s="159"/>
      <x:c r="H60" s="173"/>
      <x:c r="I60" s="159" t="str">
        <x:f>IF(A60="","",IF(G60="Cancelled","",IF(AND(G60="Done",F60&lt;&gt;"",H60&lt;&gt;""),IF(H60&lt;=F60,"On time","Late"),"")))</x:f>
      </x:c>
      <x:c r="J60" s="159" t="str">
        <x:f>IF(A60="","",IF(COUNTIF($A$7:$A$306,A60)&gt;1,"Duplicate ID",IF(G60="Cancelled","",IF(D60="","Missing next step",IF(E60="","Assign owner",IF(F60="","Missing due date",IF(G60="","Add status",IF(G60="Done",IF(H60="","Add completion date",IF(H60&gt;'Start Here'!$D$8,"Future completion date","")),IF(F60&lt;'Start Here'!$D$8,"Overdue","")))))))))</x:f>
      </x:c>
      <x:c r="K60" s="159"/>
    </x:row>
    <x:row r="61" ht="27" customHeight="1">
      <x:c r="A61" s="159"/>
      <x:c r="B61" s="159"/>
      <x:c r="C61" s="159"/>
      <x:c r="D61" s="159"/>
      <x:c r="E61" s="159"/>
      <x:c r="F61" s="173"/>
      <x:c r="G61" s="159"/>
      <x:c r="H61" s="173"/>
      <x:c r="I61" s="159" t="str">
        <x:f>IF(A61="","",IF(G61="Cancelled","",IF(AND(G61="Done",F61&lt;&gt;"",H61&lt;&gt;""),IF(H61&lt;=F61,"On time","Late"),"")))</x:f>
      </x:c>
      <x:c r="J61" s="159" t="str">
        <x:f>IF(A61="","",IF(COUNTIF($A$7:$A$306,A61)&gt;1,"Duplicate ID",IF(G61="Cancelled","",IF(D61="","Missing next step",IF(E61="","Assign owner",IF(F61="","Missing due date",IF(G61="","Add status",IF(G61="Done",IF(H61="","Add completion date",IF(H61&gt;'Start Here'!$D$8,"Future completion date","")),IF(F61&lt;'Start Here'!$D$8,"Overdue","")))))))))</x:f>
      </x:c>
      <x:c r="K61" s="159"/>
    </x:row>
    <x:row r="62" ht="27" customHeight="1">
      <x:c r="A62" s="159"/>
      <x:c r="B62" s="159"/>
      <x:c r="C62" s="159"/>
      <x:c r="D62" s="159"/>
      <x:c r="E62" s="159"/>
      <x:c r="F62" s="173"/>
      <x:c r="G62" s="159"/>
      <x:c r="H62" s="173"/>
      <x:c r="I62" s="159" t="str">
        <x:f>IF(A62="","",IF(G62="Cancelled","",IF(AND(G62="Done",F62&lt;&gt;"",H62&lt;&gt;""),IF(H62&lt;=F62,"On time","Late"),"")))</x:f>
      </x:c>
      <x:c r="J62" s="159" t="str">
        <x:f>IF(A62="","",IF(COUNTIF($A$7:$A$306,A62)&gt;1,"Duplicate ID",IF(G62="Cancelled","",IF(D62="","Missing next step",IF(E62="","Assign owner",IF(F62="","Missing due date",IF(G62="","Add status",IF(G62="Done",IF(H62="","Add completion date",IF(H62&gt;'Start Here'!$D$8,"Future completion date","")),IF(F62&lt;'Start Here'!$D$8,"Overdue","")))))))))</x:f>
      </x:c>
      <x:c r="K62" s="159"/>
    </x:row>
    <x:row r="63" ht="27" customHeight="1">
      <x:c r="A63" s="159"/>
      <x:c r="B63" s="159"/>
      <x:c r="C63" s="159"/>
      <x:c r="D63" s="159"/>
      <x:c r="E63" s="159"/>
      <x:c r="F63" s="173"/>
      <x:c r="G63" s="159"/>
      <x:c r="H63" s="173"/>
      <x:c r="I63" s="159" t="str">
        <x:f>IF(A63="","",IF(G63="Cancelled","",IF(AND(G63="Done",F63&lt;&gt;"",H63&lt;&gt;""),IF(H63&lt;=F63,"On time","Late"),"")))</x:f>
      </x:c>
      <x:c r="J63" s="159" t="str">
        <x:f>IF(A63="","",IF(COUNTIF($A$7:$A$306,A63)&gt;1,"Duplicate ID",IF(G63="Cancelled","",IF(D63="","Missing next step",IF(E63="","Assign owner",IF(F63="","Missing due date",IF(G63="","Add status",IF(G63="Done",IF(H63="","Add completion date",IF(H63&gt;'Start Here'!$D$8,"Future completion date","")),IF(F63&lt;'Start Here'!$D$8,"Overdue","")))))))))</x:f>
      </x:c>
      <x:c r="K63" s="159"/>
    </x:row>
    <x:row r="64" ht="27" customHeight="1">
      <x:c r="A64" s="159"/>
      <x:c r="B64" s="159"/>
      <x:c r="C64" s="159"/>
      <x:c r="D64" s="159"/>
      <x:c r="E64" s="159"/>
      <x:c r="F64" s="173"/>
      <x:c r="G64" s="159"/>
      <x:c r="H64" s="173"/>
      <x:c r="I64" s="159" t="str">
        <x:f>IF(A64="","",IF(G64="Cancelled","",IF(AND(G64="Done",F64&lt;&gt;"",H64&lt;&gt;""),IF(H64&lt;=F64,"On time","Late"),"")))</x:f>
      </x:c>
      <x:c r="J64" s="159" t="str">
        <x:f>IF(A64="","",IF(COUNTIF($A$7:$A$306,A64)&gt;1,"Duplicate ID",IF(G64="Cancelled","",IF(D64="","Missing next step",IF(E64="","Assign owner",IF(F64="","Missing due date",IF(G64="","Add status",IF(G64="Done",IF(H64="","Add completion date",IF(H64&gt;'Start Here'!$D$8,"Future completion date","")),IF(F64&lt;'Start Here'!$D$8,"Overdue","")))))))))</x:f>
      </x:c>
      <x:c r="K64" s="159"/>
    </x:row>
    <x:row r="65" ht="27" customHeight="1">
      <x:c r="A65" s="159"/>
      <x:c r="B65" s="159"/>
      <x:c r="C65" s="159"/>
      <x:c r="D65" s="159"/>
      <x:c r="E65" s="159"/>
      <x:c r="F65" s="173"/>
      <x:c r="G65" s="159"/>
      <x:c r="H65" s="173"/>
      <x:c r="I65" s="159" t="str">
        <x:f>IF(A65="","",IF(G65="Cancelled","",IF(AND(G65="Done",F65&lt;&gt;"",H65&lt;&gt;""),IF(H65&lt;=F65,"On time","Late"),"")))</x:f>
      </x:c>
      <x:c r="J65" s="159" t="str">
        <x:f>IF(A65="","",IF(COUNTIF($A$7:$A$306,A65)&gt;1,"Duplicate ID",IF(G65="Cancelled","",IF(D65="","Missing next step",IF(E65="","Assign owner",IF(F65="","Missing due date",IF(G65="","Add status",IF(G65="Done",IF(H65="","Add completion date",IF(H65&gt;'Start Here'!$D$8,"Future completion date","")),IF(F65&lt;'Start Here'!$D$8,"Overdue","")))))))))</x:f>
      </x:c>
      <x:c r="K65" s="159"/>
    </x:row>
    <x:row r="66" ht="27" customHeight="1">
      <x:c r="A66" s="159"/>
      <x:c r="B66" s="159"/>
      <x:c r="C66" s="159"/>
      <x:c r="D66" s="159"/>
      <x:c r="E66" s="159"/>
      <x:c r="F66" s="173"/>
      <x:c r="G66" s="159"/>
      <x:c r="H66" s="173"/>
      <x:c r="I66" s="159" t="str">
        <x:f>IF(A66="","",IF(G66="Cancelled","",IF(AND(G66="Done",F66&lt;&gt;"",H66&lt;&gt;""),IF(H66&lt;=F66,"On time","Late"),"")))</x:f>
      </x:c>
      <x:c r="J66" s="159" t="str">
        <x:f>IF(A66="","",IF(COUNTIF($A$7:$A$306,A66)&gt;1,"Duplicate ID",IF(G66="Cancelled","",IF(D66="","Missing next step",IF(E66="","Assign owner",IF(F66="","Missing due date",IF(G66="","Add status",IF(G66="Done",IF(H66="","Add completion date",IF(H66&gt;'Start Here'!$D$8,"Future completion date","")),IF(F66&lt;'Start Here'!$D$8,"Overdue","")))))))))</x:f>
      </x:c>
      <x:c r="K66" s="159"/>
    </x:row>
    <x:row r="67" ht="27" customHeight="1">
      <x:c r="A67" s="159"/>
      <x:c r="B67" s="159"/>
      <x:c r="C67" s="159"/>
      <x:c r="D67" s="159"/>
      <x:c r="E67" s="159"/>
      <x:c r="F67" s="173"/>
      <x:c r="G67" s="159"/>
      <x:c r="H67" s="173"/>
      <x:c r="I67" s="159" t="str">
        <x:f>IF(A67="","",IF(G67="Cancelled","",IF(AND(G67="Done",F67&lt;&gt;"",H67&lt;&gt;""),IF(H67&lt;=F67,"On time","Late"),"")))</x:f>
      </x:c>
      <x:c r="J67" s="159" t="str">
        <x:f>IF(A67="","",IF(COUNTIF($A$7:$A$306,A67)&gt;1,"Duplicate ID",IF(G67="Cancelled","",IF(D67="","Missing next step",IF(E67="","Assign owner",IF(F67="","Missing due date",IF(G67="","Add status",IF(G67="Done",IF(H67="","Add completion date",IF(H67&gt;'Start Here'!$D$8,"Future completion date","")),IF(F67&lt;'Start Here'!$D$8,"Overdue","")))))))))</x:f>
      </x:c>
      <x:c r="K67" s="159"/>
    </x:row>
    <x:row r="68" ht="27" customHeight="1">
      <x:c r="A68" s="159"/>
      <x:c r="B68" s="159"/>
      <x:c r="C68" s="159"/>
      <x:c r="D68" s="159"/>
      <x:c r="E68" s="159"/>
      <x:c r="F68" s="173"/>
      <x:c r="G68" s="159"/>
      <x:c r="H68" s="173"/>
      <x:c r="I68" s="159" t="str">
        <x:f>IF(A68="","",IF(G68="Cancelled","",IF(AND(G68="Done",F68&lt;&gt;"",H68&lt;&gt;""),IF(H68&lt;=F68,"On time","Late"),"")))</x:f>
      </x:c>
      <x:c r="J68" s="159" t="str">
        <x:f>IF(A68="","",IF(COUNTIF($A$7:$A$306,A68)&gt;1,"Duplicate ID",IF(G68="Cancelled","",IF(D68="","Missing next step",IF(E68="","Assign owner",IF(F68="","Missing due date",IF(G68="","Add status",IF(G68="Done",IF(H68="","Add completion date",IF(H68&gt;'Start Here'!$D$8,"Future completion date","")),IF(F68&lt;'Start Here'!$D$8,"Overdue","")))))))))</x:f>
      </x:c>
      <x:c r="K68" s="159"/>
    </x:row>
    <x:row r="69" ht="27" customHeight="1">
      <x:c r="A69" s="159"/>
      <x:c r="B69" s="159"/>
      <x:c r="C69" s="159"/>
      <x:c r="D69" s="159"/>
      <x:c r="E69" s="159"/>
      <x:c r="F69" s="173"/>
      <x:c r="G69" s="159"/>
      <x:c r="H69" s="173"/>
      <x:c r="I69" s="159" t="str">
        <x:f>IF(A69="","",IF(G69="Cancelled","",IF(AND(G69="Done",F69&lt;&gt;"",H69&lt;&gt;""),IF(H69&lt;=F69,"On time","Late"),"")))</x:f>
      </x:c>
      <x:c r="J69" s="159" t="str">
        <x:f>IF(A69="","",IF(COUNTIF($A$7:$A$306,A69)&gt;1,"Duplicate ID",IF(G69="Cancelled","",IF(D69="","Missing next step",IF(E69="","Assign owner",IF(F69="","Missing due date",IF(G69="","Add status",IF(G69="Done",IF(H69="","Add completion date",IF(H69&gt;'Start Here'!$D$8,"Future completion date","")),IF(F69&lt;'Start Here'!$D$8,"Overdue","")))))))))</x:f>
      </x:c>
      <x:c r="K69" s="159"/>
    </x:row>
    <x:row r="70" ht="27" customHeight="1">
      <x:c r="A70" s="159"/>
      <x:c r="B70" s="159"/>
      <x:c r="C70" s="159"/>
      <x:c r="D70" s="159"/>
      <x:c r="E70" s="159"/>
      <x:c r="F70" s="173"/>
      <x:c r="G70" s="159"/>
      <x:c r="H70" s="173"/>
      <x:c r="I70" s="159" t="str">
        <x:f>IF(A70="","",IF(G70="Cancelled","",IF(AND(G70="Done",F70&lt;&gt;"",H70&lt;&gt;""),IF(H70&lt;=F70,"On time","Late"),"")))</x:f>
      </x:c>
      <x:c r="J70" s="159" t="str">
        <x:f>IF(A70="","",IF(COUNTIF($A$7:$A$306,A70)&gt;1,"Duplicate ID",IF(G70="Cancelled","",IF(D70="","Missing next step",IF(E70="","Assign owner",IF(F70="","Missing due date",IF(G70="","Add status",IF(G70="Done",IF(H70="","Add completion date",IF(H70&gt;'Start Here'!$D$8,"Future completion date","")),IF(F70&lt;'Start Here'!$D$8,"Overdue","")))))))))</x:f>
      </x:c>
      <x:c r="K70" s="159"/>
    </x:row>
    <x:row r="71" ht="27" customHeight="1">
      <x:c r="A71" s="159"/>
      <x:c r="B71" s="159"/>
      <x:c r="C71" s="159"/>
      <x:c r="D71" s="159"/>
      <x:c r="E71" s="159"/>
      <x:c r="F71" s="173"/>
      <x:c r="G71" s="159"/>
      <x:c r="H71" s="173"/>
      <x:c r="I71" s="159" t="str">
        <x:f>IF(A71="","",IF(G71="Cancelled","",IF(AND(G71="Done",F71&lt;&gt;"",H71&lt;&gt;""),IF(H71&lt;=F71,"On time","Late"),"")))</x:f>
      </x:c>
      <x:c r="J71" s="159" t="str">
        <x:f>IF(A71="","",IF(COUNTIF($A$7:$A$306,A71)&gt;1,"Duplicate ID",IF(G71="Cancelled","",IF(D71="","Missing next step",IF(E71="","Assign owner",IF(F71="","Missing due date",IF(G71="","Add status",IF(G71="Done",IF(H71="","Add completion date",IF(H71&gt;'Start Here'!$D$8,"Future completion date","")),IF(F71&lt;'Start Here'!$D$8,"Overdue","")))))))))</x:f>
      </x:c>
      <x:c r="K71" s="159"/>
    </x:row>
    <x:row r="72" ht="27" customHeight="1">
      <x:c r="A72" s="159"/>
      <x:c r="B72" s="159"/>
      <x:c r="C72" s="159"/>
      <x:c r="D72" s="159"/>
      <x:c r="E72" s="159"/>
      <x:c r="F72" s="173"/>
      <x:c r="G72" s="159"/>
      <x:c r="H72" s="173"/>
      <x:c r="I72" s="159" t="str">
        <x:f>IF(A72="","",IF(G72="Cancelled","",IF(AND(G72="Done",F72&lt;&gt;"",H72&lt;&gt;""),IF(H72&lt;=F72,"On time","Late"),"")))</x:f>
      </x:c>
      <x:c r="J72" s="159" t="str">
        <x:f>IF(A72="","",IF(COUNTIF($A$7:$A$306,A72)&gt;1,"Duplicate ID",IF(G72="Cancelled","",IF(D72="","Missing next step",IF(E72="","Assign owner",IF(F72="","Missing due date",IF(G72="","Add status",IF(G72="Done",IF(H72="","Add completion date",IF(H72&gt;'Start Here'!$D$8,"Future completion date","")),IF(F72&lt;'Start Here'!$D$8,"Overdue","")))))))))</x:f>
      </x:c>
      <x:c r="K72" s="159"/>
    </x:row>
    <x:row r="73" ht="27" customHeight="1">
      <x:c r="A73" s="159"/>
      <x:c r="B73" s="159"/>
      <x:c r="C73" s="159"/>
      <x:c r="D73" s="159"/>
      <x:c r="E73" s="159"/>
      <x:c r="F73" s="173"/>
      <x:c r="G73" s="159"/>
      <x:c r="H73" s="173"/>
      <x:c r="I73" s="159" t="str">
        <x:f>IF(A73="","",IF(G73="Cancelled","",IF(AND(G73="Done",F73&lt;&gt;"",H73&lt;&gt;""),IF(H73&lt;=F73,"On time","Late"),"")))</x:f>
      </x:c>
      <x:c r="J73" s="159" t="str">
        <x:f>IF(A73="","",IF(COUNTIF($A$7:$A$306,A73)&gt;1,"Duplicate ID",IF(G73="Cancelled","",IF(D73="","Missing next step",IF(E73="","Assign owner",IF(F73="","Missing due date",IF(G73="","Add status",IF(G73="Done",IF(H73="","Add completion date",IF(H73&gt;'Start Here'!$D$8,"Future completion date","")),IF(F73&lt;'Start Here'!$D$8,"Overdue","")))))))))</x:f>
      </x:c>
      <x:c r="K73" s="159"/>
    </x:row>
    <x:row r="74" ht="27" customHeight="1">
      <x:c r="A74" s="159"/>
      <x:c r="B74" s="159"/>
      <x:c r="C74" s="159"/>
      <x:c r="D74" s="159"/>
      <x:c r="E74" s="159"/>
      <x:c r="F74" s="173"/>
      <x:c r="G74" s="159"/>
      <x:c r="H74" s="173"/>
      <x:c r="I74" s="159" t="str">
        <x:f>IF(A74="","",IF(G74="Cancelled","",IF(AND(G74="Done",F74&lt;&gt;"",H74&lt;&gt;""),IF(H74&lt;=F74,"On time","Late"),"")))</x:f>
      </x:c>
      <x:c r="J74" s="159" t="str">
        <x:f>IF(A74="","",IF(COUNTIF($A$7:$A$306,A74)&gt;1,"Duplicate ID",IF(G74="Cancelled","",IF(D74="","Missing next step",IF(E74="","Assign owner",IF(F74="","Missing due date",IF(G74="","Add status",IF(G74="Done",IF(H74="","Add completion date",IF(H74&gt;'Start Here'!$D$8,"Future completion date","")),IF(F74&lt;'Start Here'!$D$8,"Overdue","")))))))))</x:f>
      </x:c>
      <x:c r="K74" s="159"/>
    </x:row>
    <x:row r="75" ht="27" customHeight="1">
      <x:c r="A75" s="159"/>
      <x:c r="B75" s="159"/>
      <x:c r="C75" s="159"/>
      <x:c r="D75" s="159"/>
      <x:c r="E75" s="159"/>
      <x:c r="F75" s="173"/>
      <x:c r="G75" s="159"/>
      <x:c r="H75" s="173"/>
      <x:c r="I75" s="159" t="str">
        <x:f>IF(A75="","",IF(G75="Cancelled","",IF(AND(G75="Done",F75&lt;&gt;"",H75&lt;&gt;""),IF(H75&lt;=F75,"On time","Late"),"")))</x:f>
      </x:c>
      <x:c r="J75" s="159" t="str">
        <x:f>IF(A75="","",IF(COUNTIF($A$7:$A$306,A75)&gt;1,"Duplicate ID",IF(G75="Cancelled","",IF(D75="","Missing next step",IF(E75="","Assign owner",IF(F75="","Missing due date",IF(G75="","Add status",IF(G75="Done",IF(H75="","Add completion date",IF(H75&gt;'Start Here'!$D$8,"Future completion date","")),IF(F75&lt;'Start Here'!$D$8,"Overdue","")))))))))</x:f>
      </x:c>
      <x:c r="K75" s="159"/>
    </x:row>
    <x:row r="76" ht="27" customHeight="1">
      <x:c r="A76" s="159"/>
      <x:c r="B76" s="159"/>
      <x:c r="C76" s="159"/>
      <x:c r="D76" s="159"/>
      <x:c r="E76" s="159"/>
      <x:c r="F76" s="173"/>
      <x:c r="G76" s="159"/>
      <x:c r="H76" s="173"/>
      <x:c r="I76" s="159" t="str">
        <x:f>IF(A76="","",IF(G76="Cancelled","",IF(AND(G76="Done",F76&lt;&gt;"",H76&lt;&gt;""),IF(H76&lt;=F76,"On time","Late"),"")))</x:f>
      </x:c>
      <x:c r="J76" s="159" t="str">
        <x:f>IF(A76="","",IF(COUNTIF($A$7:$A$306,A76)&gt;1,"Duplicate ID",IF(G76="Cancelled","",IF(D76="","Missing next step",IF(E76="","Assign owner",IF(F76="","Missing due date",IF(G76="","Add status",IF(G76="Done",IF(H76="","Add completion date",IF(H76&gt;'Start Here'!$D$8,"Future completion date","")),IF(F76&lt;'Start Here'!$D$8,"Overdue","")))))))))</x:f>
      </x:c>
      <x:c r="K76" s="159"/>
    </x:row>
    <x:row r="77" ht="27" customHeight="1">
      <x:c r="A77" s="159"/>
      <x:c r="B77" s="159"/>
      <x:c r="C77" s="159"/>
      <x:c r="D77" s="159"/>
      <x:c r="E77" s="159"/>
      <x:c r="F77" s="173"/>
      <x:c r="G77" s="159"/>
      <x:c r="H77" s="173"/>
      <x:c r="I77" s="159" t="str">
        <x:f>IF(A77="","",IF(G77="Cancelled","",IF(AND(G77="Done",F77&lt;&gt;"",H77&lt;&gt;""),IF(H77&lt;=F77,"On time","Late"),"")))</x:f>
      </x:c>
      <x:c r="J77" s="159" t="str">
        <x:f>IF(A77="","",IF(COUNTIF($A$7:$A$306,A77)&gt;1,"Duplicate ID",IF(G77="Cancelled","",IF(D77="","Missing next step",IF(E77="","Assign owner",IF(F77="","Missing due date",IF(G77="","Add status",IF(G77="Done",IF(H77="","Add completion date",IF(H77&gt;'Start Here'!$D$8,"Future completion date","")),IF(F77&lt;'Start Here'!$D$8,"Overdue","")))))))))</x:f>
      </x:c>
      <x:c r="K77" s="159"/>
    </x:row>
    <x:row r="78" ht="27" customHeight="1">
      <x:c r="A78" s="159"/>
      <x:c r="B78" s="159"/>
      <x:c r="C78" s="159"/>
      <x:c r="D78" s="159"/>
      <x:c r="E78" s="159"/>
      <x:c r="F78" s="173"/>
      <x:c r="G78" s="159"/>
      <x:c r="H78" s="173"/>
      <x:c r="I78" s="159" t="str">
        <x:f>IF(A78="","",IF(G78="Cancelled","",IF(AND(G78="Done",F78&lt;&gt;"",H78&lt;&gt;""),IF(H78&lt;=F78,"On time","Late"),"")))</x:f>
      </x:c>
      <x:c r="J78" s="159" t="str">
        <x:f>IF(A78="","",IF(COUNTIF($A$7:$A$306,A78)&gt;1,"Duplicate ID",IF(G78="Cancelled","",IF(D78="","Missing next step",IF(E78="","Assign owner",IF(F78="","Missing due date",IF(G78="","Add status",IF(G78="Done",IF(H78="","Add completion date",IF(H78&gt;'Start Here'!$D$8,"Future completion date","")),IF(F78&lt;'Start Here'!$D$8,"Overdue","")))))))))</x:f>
      </x:c>
      <x:c r="K78" s="159"/>
    </x:row>
    <x:row r="79" ht="27" customHeight="1">
      <x:c r="A79" s="159"/>
      <x:c r="B79" s="159"/>
      <x:c r="C79" s="159"/>
      <x:c r="D79" s="159"/>
      <x:c r="E79" s="159"/>
      <x:c r="F79" s="173"/>
      <x:c r="G79" s="159"/>
      <x:c r="H79" s="173"/>
      <x:c r="I79" s="159" t="str">
        <x:f>IF(A79="","",IF(G79="Cancelled","",IF(AND(G79="Done",F79&lt;&gt;"",H79&lt;&gt;""),IF(H79&lt;=F79,"On time","Late"),"")))</x:f>
      </x:c>
      <x:c r="J79" s="159" t="str">
        <x:f>IF(A79="","",IF(COUNTIF($A$7:$A$306,A79)&gt;1,"Duplicate ID",IF(G79="Cancelled","",IF(D79="","Missing next step",IF(E79="","Assign owner",IF(F79="","Missing due date",IF(G79="","Add status",IF(G79="Done",IF(H79="","Add completion date",IF(H79&gt;'Start Here'!$D$8,"Future completion date","")),IF(F79&lt;'Start Here'!$D$8,"Overdue","")))))))))</x:f>
      </x:c>
      <x:c r="K79" s="159"/>
    </x:row>
    <x:row r="80" ht="27" customHeight="1">
      <x:c r="A80" s="159"/>
      <x:c r="B80" s="159"/>
      <x:c r="C80" s="159"/>
      <x:c r="D80" s="159"/>
      <x:c r="E80" s="159"/>
      <x:c r="F80" s="173"/>
      <x:c r="G80" s="159"/>
      <x:c r="H80" s="173"/>
      <x:c r="I80" s="159" t="str">
        <x:f>IF(A80="","",IF(G80="Cancelled","",IF(AND(G80="Done",F80&lt;&gt;"",H80&lt;&gt;""),IF(H80&lt;=F80,"On time","Late"),"")))</x:f>
      </x:c>
      <x:c r="J80" s="159" t="str">
        <x:f>IF(A80="","",IF(COUNTIF($A$7:$A$306,A80)&gt;1,"Duplicate ID",IF(G80="Cancelled","",IF(D80="","Missing next step",IF(E80="","Assign owner",IF(F80="","Missing due date",IF(G80="","Add status",IF(G80="Done",IF(H80="","Add completion date",IF(H80&gt;'Start Here'!$D$8,"Future completion date","")),IF(F80&lt;'Start Here'!$D$8,"Overdue","")))))))))</x:f>
      </x:c>
      <x:c r="K80" s="159"/>
    </x:row>
    <x:row r="81" ht="27" customHeight="1">
      <x:c r="A81" s="159"/>
      <x:c r="B81" s="159"/>
      <x:c r="C81" s="159"/>
      <x:c r="D81" s="159"/>
      <x:c r="E81" s="159"/>
      <x:c r="F81" s="173"/>
      <x:c r="G81" s="159"/>
      <x:c r="H81" s="173"/>
      <x:c r="I81" s="159" t="str">
        <x:f>IF(A81="","",IF(G81="Cancelled","",IF(AND(G81="Done",F81&lt;&gt;"",H81&lt;&gt;""),IF(H81&lt;=F81,"On time","Late"),"")))</x:f>
      </x:c>
      <x:c r="J81" s="159" t="str">
        <x:f>IF(A81="","",IF(COUNTIF($A$7:$A$306,A81)&gt;1,"Duplicate ID",IF(G81="Cancelled","",IF(D81="","Missing next step",IF(E81="","Assign owner",IF(F81="","Missing due date",IF(G81="","Add status",IF(G81="Done",IF(H81="","Add completion date",IF(H81&gt;'Start Here'!$D$8,"Future completion date","")),IF(F81&lt;'Start Here'!$D$8,"Overdue","")))))))))</x:f>
      </x:c>
      <x:c r="K81" s="159"/>
    </x:row>
    <x:row r="82" ht="27" customHeight="1">
      <x:c r="A82" s="159"/>
      <x:c r="B82" s="159"/>
      <x:c r="C82" s="159"/>
      <x:c r="D82" s="159"/>
      <x:c r="E82" s="159"/>
      <x:c r="F82" s="173"/>
      <x:c r="G82" s="159"/>
      <x:c r="H82" s="173"/>
      <x:c r="I82" s="159" t="str">
        <x:f>IF(A82="","",IF(G82="Cancelled","",IF(AND(G82="Done",F82&lt;&gt;"",H82&lt;&gt;""),IF(H82&lt;=F82,"On time","Late"),"")))</x:f>
      </x:c>
      <x:c r="J82" s="159" t="str">
        <x:f>IF(A82="","",IF(COUNTIF($A$7:$A$306,A82)&gt;1,"Duplicate ID",IF(G82="Cancelled","",IF(D82="","Missing next step",IF(E82="","Assign owner",IF(F82="","Missing due date",IF(G82="","Add status",IF(G82="Done",IF(H82="","Add completion date",IF(H82&gt;'Start Here'!$D$8,"Future completion date","")),IF(F82&lt;'Start Here'!$D$8,"Overdue","")))))))))</x:f>
      </x:c>
      <x:c r="K82" s="159"/>
    </x:row>
    <x:row r="83" ht="27" customHeight="1">
      <x:c r="A83" s="159"/>
      <x:c r="B83" s="159"/>
      <x:c r="C83" s="159"/>
      <x:c r="D83" s="159"/>
      <x:c r="E83" s="159"/>
      <x:c r="F83" s="173"/>
      <x:c r="G83" s="159"/>
      <x:c r="H83" s="173"/>
      <x:c r="I83" s="159" t="str">
        <x:f>IF(A83="","",IF(G83="Cancelled","",IF(AND(G83="Done",F83&lt;&gt;"",H83&lt;&gt;""),IF(H83&lt;=F83,"On time","Late"),"")))</x:f>
      </x:c>
      <x:c r="J83" s="159" t="str">
        <x:f>IF(A83="","",IF(COUNTIF($A$7:$A$306,A83)&gt;1,"Duplicate ID",IF(G83="Cancelled","",IF(D83="","Missing next step",IF(E83="","Assign owner",IF(F83="","Missing due date",IF(G83="","Add status",IF(G83="Done",IF(H83="","Add completion date",IF(H83&gt;'Start Here'!$D$8,"Future completion date","")),IF(F83&lt;'Start Here'!$D$8,"Overdue","")))))))))</x:f>
      </x:c>
      <x:c r="K83" s="159"/>
    </x:row>
    <x:row r="84" ht="27" customHeight="1">
      <x:c r="A84" s="159"/>
      <x:c r="B84" s="159"/>
      <x:c r="C84" s="159"/>
      <x:c r="D84" s="159"/>
      <x:c r="E84" s="159"/>
      <x:c r="F84" s="173"/>
      <x:c r="G84" s="159"/>
      <x:c r="H84" s="173"/>
      <x:c r="I84" s="159" t="str">
        <x:f>IF(A84="","",IF(G84="Cancelled","",IF(AND(G84="Done",F84&lt;&gt;"",H84&lt;&gt;""),IF(H84&lt;=F84,"On time","Late"),"")))</x:f>
      </x:c>
      <x:c r="J84" s="159" t="str">
        <x:f>IF(A84="","",IF(COUNTIF($A$7:$A$306,A84)&gt;1,"Duplicate ID",IF(G84="Cancelled","",IF(D84="","Missing next step",IF(E84="","Assign owner",IF(F84="","Missing due date",IF(G84="","Add status",IF(G84="Done",IF(H84="","Add completion date",IF(H84&gt;'Start Here'!$D$8,"Future completion date","")),IF(F84&lt;'Start Here'!$D$8,"Overdue","")))))))))</x:f>
      </x:c>
      <x:c r="K84" s="159"/>
    </x:row>
    <x:row r="85" ht="27" customHeight="1">
      <x:c r="A85" s="159"/>
      <x:c r="B85" s="159"/>
      <x:c r="C85" s="159"/>
      <x:c r="D85" s="159"/>
      <x:c r="E85" s="159"/>
      <x:c r="F85" s="173"/>
      <x:c r="G85" s="159"/>
      <x:c r="H85" s="173"/>
      <x:c r="I85" s="159" t="str">
        <x:f>IF(A85="","",IF(G85="Cancelled","",IF(AND(G85="Done",F85&lt;&gt;"",H85&lt;&gt;""),IF(H85&lt;=F85,"On time","Late"),"")))</x:f>
      </x:c>
      <x:c r="J85" s="159" t="str">
        <x:f>IF(A85="","",IF(COUNTIF($A$7:$A$306,A85)&gt;1,"Duplicate ID",IF(G85="Cancelled","",IF(D85="","Missing next step",IF(E85="","Assign owner",IF(F85="","Missing due date",IF(G85="","Add status",IF(G85="Done",IF(H85="","Add completion date",IF(H85&gt;'Start Here'!$D$8,"Future completion date","")),IF(F85&lt;'Start Here'!$D$8,"Overdue","")))))))))</x:f>
      </x:c>
      <x:c r="K85" s="159"/>
    </x:row>
    <x:row r="86" ht="27" customHeight="1">
      <x:c r="A86" s="159"/>
      <x:c r="B86" s="159"/>
      <x:c r="C86" s="159"/>
      <x:c r="D86" s="159"/>
      <x:c r="E86" s="159"/>
      <x:c r="F86" s="173"/>
      <x:c r="G86" s="159"/>
      <x:c r="H86" s="173"/>
      <x:c r="I86" s="159" t="str">
        <x:f>IF(A86="","",IF(G86="Cancelled","",IF(AND(G86="Done",F86&lt;&gt;"",H86&lt;&gt;""),IF(H86&lt;=F86,"On time","Late"),"")))</x:f>
      </x:c>
      <x:c r="J86" s="159" t="str">
        <x:f>IF(A86="","",IF(COUNTIF($A$7:$A$306,A86)&gt;1,"Duplicate ID",IF(G86="Cancelled","",IF(D86="","Missing next step",IF(E86="","Assign owner",IF(F86="","Missing due date",IF(G86="","Add status",IF(G86="Done",IF(H86="","Add completion date",IF(H86&gt;'Start Here'!$D$8,"Future completion date","")),IF(F86&lt;'Start Here'!$D$8,"Overdue","")))))))))</x:f>
      </x:c>
      <x:c r="K86" s="159"/>
    </x:row>
    <x:row r="87" ht="27" customHeight="1">
      <x:c r="A87" s="159"/>
      <x:c r="B87" s="159"/>
      <x:c r="C87" s="159"/>
      <x:c r="D87" s="159"/>
      <x:c r="E87" s="159"/>
      <x:c r="F87" s="173"/>
      <x:c r="G87" s="159"/>
      <x:c r="H87" s="173"/>
      <x:c r="I87" s="159" t="str">
        <x:f>IF(A87="","",IF(G87="Cancelled","",IF(AND(G87="Done",F87&lt;&gt;"",H87&lt;&gt;""),IF(H87&lt;=F87,"On time","Late"),"")))</x:f>
      </x:c>
      <x:c r="J87" s="159" t="str">
        <x:f>IF(A87="","",IF(COUNTIF($A$7:$A$306,A87)&gt;1,"Duplicate ID",IF(G87="Cancelled","",IF(D87="","Missing next step",IF(E87="","Assign owner",IF(F87="","Missing due date",IF(G87="","Add status",IF(G87="Done",IF(H87="","Add completion date",IF(H87&gt;'Start Here'!$D$8,"Future completion date","")),IF(F87&lt;'Start Here'!$D$8,"Overdue","")))))))))</x:f>
      </x:c>
      <x:c r="K87" s="159"/>
    </x:row>
    <x:row r="88" ht="27" customHeight="1">
      <x:c r="A88" s="159"/>
      <x:c r="B88" s="159"/>
      <x:c r="C88" s="159"/>
      <x:c r="D88" s="159"/>
      <x:c r="E88" s="159"/>
      <x:c r="F88" s="173"/>
      <x:c r="G88" s="159"/>
      <x:c r="H88" s="173"/>
      <x:c r="I88" s="159" t="str">
        <x:f>IF(A88="","",IF(G88="Cancelled","",IF(AND(G88="Done",F88&lt;&gt;"",H88&lt;&gt;""),IF(H88&lt;=F88,"On time","Late"),"")))</x:f>
      </x:c>
      <x:c r="J88" s="159" t="str">
        <x:f>IF(A88="","",IF(COUNTIF($A$7:$A$306,A88)&gt;1,"Duplicate ID",IF(G88="Cancelled","",IF(D88="","Missing next step",IF(E88="","Assign owner",IF(F88="","Missing due date",IF(G88="","Add status",IF(G88="Done",IF(H88="","Add completion date",IF(H88&gt;'Start Here'!$D$8,"Future completion date","")),IF(F88&lt;'Start Here'!$D$8,"Overdue","")))))))))</x:f>
      </x:c>
      <x:c r="K88" s="159"/>
    </x:row>
    <x:row r="89" ht="27" customHeight="1">
      <x:c r="A89" s="159"/>
      <x:c r="B89" s="159"/>
      <x:c r="C89" s="159"/>
      <x:c r="D89" s="159"/>
      <x:c r="E89" s="159"/>
      <x:c r="F89" s="173"/>
      <x:c r="G89" s="159"/>
      <x:c r="H89" s="173"/>
      <x:c r="I89" s="159" t="str">
        <x:f>IF(A89="","",IF(G89="Cancelled","",IF(AND(G89="Done",F89&lt;&gt;"",H89&lt;&gt;""),IF(H89&lt;=F89,"On time","Late"),"")))</x:f>
      </x:c>
      <x:c r="J89" s="159" t="str">
        <x:f>IF(A89="","",IF(COUNTIF($A$7:$A$306,A89)&gt;1,"Duplicate ID",IF(G89="Cancelled","",IF(D89="","Missing next step",IF(E89="","Assign owner",IF(F89="","Missing due date",IF(G89="","Add status",IF(G89="Done",IF(H89="","Add completion date",IF(H89&gt;'Start Here'!$D$8,"Future completion date","")),IF(F89&lt;'Start Here'!$D$8,"Overdue","")))))))))</x:f>
      </x:c>
      <x:c r="K89" s="159"/>
    </x:row>
    <x:row r="90" ht="27" customHeight="1">
      <x:c r="A90" s="159"/>
      <x:c r="B90" s="159"/>
      <x:c r="C90" s="159"/>
      <x:c r="D90" s="159"/>
      <x:c r="E90" s="159"/>
      <x:c r="F90" s="173"/>
      <x:c r="G90" s="159"/>
      <x:c r="H90" s="173"/>
      <x:c r="I90" s="159" t="str">
        <x:f>IF(A90="","",IF(G90="Cancelled","",IF(AND(G90="Done",F90&lt;&gt;"",H90&lt;&gt;""),IF(H90&lt;=F90,"On time","Late"),"")))</x:f>
      </x:c>
      <x:c r="J90" s="159" t="str">
        <x:f>IF(A90="","",IF(COUNTIF($A$7:$A$306,A90)&gt;1,"Duplicate ID",IF(G90="Cancelled","",IF(D90="","Missing next step",IF(E90="","Assign owner",IF(F90="","Missing due date",IF(G90="","Add status",IF(G90="Done",IF(H90="","Add completion date",IF(H90&gt;'Start Here'!$D$8,"Future completion date","")),IF(F90&lt;'Start Here'!$D$8,"Overdue","")))))))))</x:f>
      </x:c>
      <x:c r="K90" s="159"/>
    </x:row>
    <x:row r="91" ht="27" customHeight="1">
      <x:c r="A91" s="159"/>
      <x:c r="B91" s="159"/>
      <x:c r="C91" s="159"/>
      <x:c r="D91" s="159"/>
      <x:c r="E91" s="159"/>
      <x:c r="F91" s="173"/>
      <x:c r="G91" s="159"/>
      <x:c r="H91" s="173"/>
      <x:c r="I91" s="159" t="str">
        <x:f>IF(A91="","",IF(G91="Cancelled","",IF(AND(G91="Done",F91&lt;&gt;"",H91&lt;&gt;""),IF(H91&lt;=F91,"On time","Late"),"")))</x:f>
      </x:c>
      <x:c r="J91" s="159" t="str">
        <x:f>IF(A91="","",IF(COUNTIF($A$7:$A$306,A91)&gt;1,"Duplicate ID",IF(G91="Cancelled","",IF(D91="","Missing next step",IF(E91="","Assign owner",IF(F91="","Missing due date",IF(G91="","Add status",IF(G91="Done",IF(H91="","Add completion date",IF(H91&gt;'Start Here'!$D$8,"Future completion date","")),IF(F91&lt;'Start Here'!$D$8,"Overdue","")))))))))</x:f>
      </x:c>
      <x:c r="K91" s="159"/>
    </x:row>
    <x:row r="92" ht="27" customHeight="1">
      <x:c r="A92" s="159"/>
      <x:c r="B92" s="159"/>
      <x:c r="C92" s="159"/>
      <x:c r="D92" s="159"/>
      <x:c r="E92" s="159"/>
      <x:c r="F92" s="173"/>
      <x:c r="G92" s="159"/>
      <x:c r="H92" s="173"/>
      <x:c r="I92" s="159" t="str">
        <x:f>IF(A92="","",IF(G92="Cancelled","",IF(AND(G92="Done",F92&lt;&gt;"",H92&lt;&gt;""),IF(H92&lt;=F92,"On time","Late"),"")))</x:f>
      </x:c>
      <x:c r="J92" s="159" t="str">
        <x:f>IF(A92="","",IF(COUNTIF($A$7:$A$306,A92)&gt;1,"Duplicate ID",IF(G92="Cancelled","",IF(D92="","Missing next step",IF(E92="","Assign owner",IF(F92="","Missing due date",IF(G92="","Add status",IF(G92="Done",IF(H92="","Add completion date",IF(H92&gt;'Start Here'!$D$8,"Future completion date","")),IF(F92&lt;'Start Here'!$D$8,"Overdue","")))))))))</x:f>
      </x:c>
      <x:c r="K92" s="159"/>
    </x:row>
    <x:row r="93" ht="27" customHeight="1">
      <x:c r="A93" s="159"/>
      <x:c r="B93" s="159"/>
      <x:c r="C93" s="159"/>
      <x:c r="D93" s="159"/>
      <x:c r="E93" s="159"/>
      <x:c r="F93" s="173"/>
      <x:c r="G93" s="159"/>
      <x:c r="H93" s="173"/>
      <x:c r="I93" s="159" t="str">
        <x:f>IF(A93="","",IF(G93="Cancelled","",IF(AND(G93="Done",F93&lt;&gt;"",H93&lt;&gt;""),IF(H93&lt;=F93,"On time","Late"),"")))</x:f>
      </x:c>
      <x:c r="J93" s="159" t="str">
        <x:f>IF(A93="","",IF(COUNTIF($A$7:$A$306,A93)&gt;1,"Duplicate ID",IF(G93="Cancelled","",IF(D93="","Missing next step",IF(E93="","Assign owner",IF(F93="","Missing due date",IF(G93="","Add status",IF(G93="Done",IF(H93="","Add completion date",IF(H93&gt;'Start Here'!$D$8,"Future completion date","")),IF(F93&lt;'Start Here'!$D$8,"Overdue","")))))))))</x:f>
      </x:c>
      <x:c r="K93" s="159"/>
    </x:row>
    <x:row r="94" ht="27" customHeight="1">
      <x:c r="A94" s="159"/>
      <x:c r="B94" s="159"/>
      <x:c r="C94" s="159"/>
      <x:c r="D94" s="159"/>
      <x:c r="E94" s="159"/>
      <x:c r="F94" s="173"/>
      <x:c r="G94" s="159"/>
      <x:c r="H94" s="173"/>
      <x:c r="I94" s="159" t="str">
        <x:f>IF(A94="","",IF(G94="Cancelled","",IF(AND(G94="Done",F94&lt;&gt;"",H94&lt;&gt;""),IF(H94&lt;=F94,"On time","Late"),"")))</x:f>
      </x:c>
      <x:c r="J94" s="159" t="str">
        <x:f>IF(A94="","",IF(COUNTIF($A$7:$A$306,A94)&gt;1,"Duplicate ID",IF(G94="Cancelled","",IF(D94="","Missing next step",IF(E94="","Assign owner",IF(F94="","Missing due date",IF(G94="","Add status",IF(G94="Done",IF(H94="","Add completion date",IF(H94&gt;'Start Here'!$D$8,"Future completion date","")),IF(F94&lt;'Start Here'!$D$8,"Overdue","")))))))))</x:f>
      </x:c>
      <x:c r="K94" s="159"/>
    </x:row>
    <x:row r="95" ht="27" customHeight="1">
      <x:c r="A95" s="159"/>
      <x:c r="B95" s="159"/>
      <x:c r="C95" s="159"/>
      <x:c r="D95" s="159"/>
      <x:c r="E95" s="159"/>
      <x:c r="F95" s="173"/>
      <x:c r="G95" s="159"/>
      <x:c r="H95" s="173"/>
      <x:c r="I95" s="159" t="str">
        <x:f>IF(A95="","",IF(G95="Cancelled","",IF(AND(G95="Done",F95&lt;&gt;"",H95&lt;&gt;""),IF(H95&lt;=F95,"On time","Late"),"")))</x:f>
      </x:c>
      <x:c r="J95" s="159" t="str">
        <x:f>IF(A95="","",IF(COUNTIF($A$7:$A$306,A95)&gt;1,"Duplicate ID",IF(G95="Cancelled","",IF(D95="","Missing next step",IF(E95="","Assign owner",IF(F95="","Missing due date",IF(G95="","Add status",IF(G95="Done",IF(H95="","Add completion date",IF(H95&gt;'Start Here'!$D$8,"Future completion date","")),IF(F95&lt;'Start Here'!$D$8,"Overdue","")))))))))</x:f>
      </x:c>
      <x:c r="K95" s="159"/>
    </x:row>
    <x:row r="96" ht="27" customHeight="1">
      <x:c r="A96" s="159"/>
      <x:c r="B96" s="159"/>
      <x:c r="C96" s="159"/>
      <x:c r="D96" s="159"/>
      <x:c r="E96" s="159"/>
      <x:c r="F96" s="173"/>
      <x:c r="G96" s="159"/>
      <x:c r="H96" s="173"/>
      <x:c r="I96" s="159" t="str">
        <x:f>IF(A96="","",IF(G96="Cancelled","",IF(AND(G96="Done",F96&lt;&gt;"",H96&lt;&gt;""),IF(H96&lt;=F96,"On time","Late"),"")))</x:f>
      </x:c>
      <x:c r="J96" s="159" t="str">
        <x:f>IF(A96="","",IF(COUNTIF($A$7:$A$306,A96)&gt;1,"Duplicate ID",IF(G96="Cancelled","",IF(D96="","Missing next step",IF(E96="","Assign owner",IF(F96="","Missing due date",IF(G96="","Add status",IF(G96="Done",IF(H96="","Add completion date",IF(H96&gt;'Start Here'!$D$8,"Future completion date","")),IF(F96&lt;'Start Here'!$D$8,"Overdue","")))))))))</x:f>
      </x:c>
      <x:c r="K96" s="159"/>
    </x:row>
    <x:row r="97" ht="27" customHeight="1">
      <x:c r="A97" s="159"/>
      <x:c r="B97" s="159"/>
      <x:c r="C97" s="159"/>
      <x:c r="D97" s="159"/>
      <x:c r="E97" s="159"/>
      <x:c r="F97" s="173"/>
      <x:c r="G97" s="159"/>
      <x:c r="H97" s="173"/>
      <x:c r="I97" s="159" t="str">
        <x:f>IF(A97="","",IF(G97="Cancelled","",IF(AND(G97="Done",F97&lt;&gt;"",H97&lt;&gt;""),IF(H97&lt;=F97,"On time","Late"),"")))</x:f>
      </x:c>
      <x:c r="J97" s="159" t="str">
        <x:f>IF(A97="","",IF(COUNTIF($A$7:$A$306,A97)&gt;1,"Duplicate ID",IF(G97="Cancelled","",IF(D97="","Missing next step",IF(E97="","Assign owner",IF(F97="","Missing due date",IF(G97="","Add status",IF(G97="Done",IF(H97="","Add completion date",IF(H97&gt;'Start Here'!$D$8,"Future completion date","")),IF(F97&lt;'Start Here'!$D$8,"Overdue","")))))))))</x:f>
      </x:c>
      <x:c r="K97" s="159"/>
    </x:row>
    <x:row r="98" ht="27" customHeight="1">
      <x:c r="A98" s="159"/>
      <x:c r="B98" s="159"/>
      <x:c r="C98" s="159"/>
      <x:c r="D98" s="159"/>
      <x:c r="E98" s="159"/>
      <x:c r="F98" s="173"/>
      <x:c r="G98" s="159"/>
      <x:c r="H98" s="173"/>
      <x:c r="I98" s="159" t="str">
        <x:f>IF(A98="","",IF(G98="Cancelled","",IF(AND(G98="Done",F98&lt;&gt;"",H98&lt;&gt;""),IF(H98&lt;=F98,"On time","Late"),"")))</x:f>
      </x:c>
      <x:c r="J98" s="159" t="str">
        <x:f>IF(A98="","",IF(COUNTIF($A$7:$A$306,A98)&gt;1,"Duplicate ID",IF(G98="Cancelled","",IF(D98="","Missing next step",IF(E98="","Assign owner",IF(F98="","Missing due date",IF(G98="","Add status",IF(G98="Done",IF(H98="","Add completion date",IF(H98&gt;'Start Here'!$D$8,"Future completion date","")),IF(F98&lt;'Start Here'!$D$8,"Overdue","")))))))))</x:f>
      </x:c>
      <x:c r="K98" s="159"/>
    </x:row>
    <x:row r="99" ht="27" customHeight="1">
      <x:c r="A99" s="159"/>
      <x:c r="B99" s="159"/>
      <x:c r="C99" s="159"/>
      <x:c r="D99" s="159"/>
      <x:c r="E99" s="159"/>
      <x:c r="F99" s="173"/>
      <x:c r="G99" s="159"/>
      <x:c r="H99" s="173"/>
      <x:c r="I99" s="159" t="str">
        <x:f>IF(A99="","",IF(G99="Cancelled","",IF(AND(G99="Done",F99&lt;&gt;"",H99&lt;&gt;""),IF(H99&lt;=F99,"On time","Late"),"")))</x:f>
      </x:c>
      <x:c r="J99" s="159" t="str">
        <x:f>IF(A99="","",IF(COUNTIF($A$7:$A$306,A99)&gt;1,"Duplicate ID",IF(G99="Cancelled","",IF(D99="","Missing next step",IF(E99="","Assign owner",IF(F99="","Missing due date",IF(G99="","Add status",IF(G99="Done",IF(H99="","Add completion date",IF(H99&gt;'Start Here'!$D$8,"Future completion date","")),IF(F99&lt;'Start Here'!$D$8,"Overdue","")))))))))</x:f>
      </x:c>
      <x:c r="K99" s="159"/>
    </x:row>
    <x:row r="100" ht="27" customHeight="1">
      <x:c r="A100" s="159"/>
      <x:c r="B100" s="159"/>
      <x:c r="C100" s="159"/>
      <x:c r="D100" s="159"/>
      <x:c r="E100" s="159"/>
      <x:c r="F100" s="173"/>
      <x:c r="G100" s="159"/>
      <x:c r="H100" s="173"/>
      <x:c r="I100" s="159" t="str">
        <x:f>IF(A100="","",IF(G100="Cancelled","",IF(AND(G100="Done",F100&lt;&gt;"",H100&lt;&gt;""),IF(H100&lt;=F100,"On time","Late"),"")))</x:f>
      </x:c>
      <x:c r="J100" s="159" t="str">
        <x:f>IF(A100="","",IF(COUNTIF($A$7:$A$306,A100)&gt;1,"Duplicate ID",IF(G100="Cancelled","",IF(D100="","Missing next step",IF(E100="","Assign owner",IF(F100="","Missing due date",IF(G100="","Add status",IF(G100="Done",IF(H100="","Add completion date",IF(H100&gt;'Start Here'!$D$8,"Future completion date","")),IF(F100&lt;'Start Here'!$D$8,"Overdue","")))))))))</x:f>
      </x:c>
      <x:c r="K100" s="159"/>
    </x:row>
    <x:row r="101" ht="27" customHeight="1">
      <x:c r="A101" s="159"/>
      <x:c r="B101" s="159"/>
      <x:c r="C101" s="159"/>
      <x:c r="D101" s="159"/>
      <x:c r="E101" s="159"/>
      <x:c r="F101" s="173"/>
      <x:c r="G101" s="159"/>
      <x:c r="H101" s="173"/>
      <x:c r="I101" s="159" t="str">
        <x:f>IF(A101="","",IF(G101="Cancelled","",IF(AND(G101="Done",F101&lt;&gt;"",H101&lt;&gt;""),IF(H101&lt;=F101,"On time","Late"),"")))</x:f>
      </x:c>
      <x:c r="J101" s="159" t="str">
        <x:f>IF(A101="","",IF(COUNTIF($A$7:$A$306,A101)&gt;1,"Duplicate ID",IF(G101="Cancelled","",IF(D101="","Missing next step",IF(E101="","Assign owner",IF(F101="","Missing due date",IF(G101="","Add status",IF(G101="Done",IF(H101="","Add completion date",IF(H101&gt;'Start Here'!$D$8,"Future completion date","")),IF(F101&lt;'Start Here'!$D$8,"Overdue","")))))))))</x:f>
      </x:c>
      <x:c r="K101" s="159"/>
    </x:row>
    <x:row r="102" ht="27" customHeight="1">
      <x:c r="A102" s="159"/>
      <x:c r="B102" s="159"/>
      <x:c r="C102" s="159"/>
      <x:c r="D102" s="159"/>
      <x:c r="E102" s="159"/>
      <x:c r="F102" s="173"/>
      <x:c r="G102" s="159"/>
      <x:c r="H102" s="173"/>
      <x:c r="I102" s="159" t="str">
        <x:f>IF(A102="","",IF(G102="Cancelled","",IF(AND(G102="Done",F102&lt;&gt;"",H102&lt;&gt;""),IF(H102&lt;=F102,"On time","Late"),"")))</x:f>
      </x:c>
      <x:c r="J102" s="159" t="str">
        <x:f>IF(A102="","",IF(COUNTIF($A$7:$A$306,A102)&gt;1,"Duplicate ID",IF(G102="Cancelled","",IF(D102="","Missing next step",IF(E102="","Assign owner",IF(F102="","Missing due date",IF(G102="","Add status",IF(G102="Done",IF(H102="","Add completion date",IF(H102&gt;'Start Here'!$D$8,"Future completion date","")),IF(F102&lt;'Start Here'!$D$8,"Overdue","")))))))))</x:f>
      </x:c>
      <x:c r="K102" s="159"/>
    </x:row>
    <x:row r="103" ht="27" customHeight="1">
      <x:c r="A103" s="159"/>
      <x:c r="B103" s="159"/>
      <x:c r="C103" s="159"/>
      <x:c r="D103" s="159"/>
      <x:c r="E103" s="159"/>
      <x:c r="F103" s="173"/>
      <x:c r="G103" s="159"/>
      <x:c r="H103" s="173"/>
      <x:c r="I103" s="159" t="str">
        <x:f>IF(A103="","",IF(G103="Cancelled","",IF(AND(G103="Done",F103&lt;&gt;"",H103&lt;&gt;""),IF(H103&lt;=F103,"On time","Late"),"")))</x:f>
      </x:c>
      <x:c r="J103" s="159" t="str">
        <x:f>IF(A103="","",IF(COUNTIF($A$7:$A$306,A103)&gt;1,"Duplicate ID",IF(G103="Cancelled","",IF(D103="","Missing next step",IF(E103="","Assign owner",IF(F103="","Missing due date",IF(G103="","Add status",IF(G103="Done",IF(H103="","Add completion date",IF(H103&gt;'Start Here'!$D$8,"Future completion date","")),IF(F103&lt;'Start Here'!$D$8,"Overdue","")))))))))</x:f>
      </x:c>
      <x:c r="K103" s="159"/>
    </x:row>
    <x:row r="104" ht="27" customHeight="1">
      <x:c r="A104" s="159"/>
      <x:c r="B104" s="159"/>
      <x:c r="C104" s="159"/>
      <x:c r="D104" s="159"/>
      <x:c r="E104" s="159"/>
      <x:c r="F104" s="173"/>
      <x:c r="G104" s="159"/>
      <x:c r="H104" s="173"/>
      <x:c r="I104" s="159" t="str">
        <x:f>IF(A104="","",IF(G104="Cancelled","",IF(AND(G104="Done",F104&lt;&gt;"",H104&lt;&gt;""),IF(H104&lt;=F104,"On time","Late"),"")))</x:f>
      </x:c>
      <x:c r="J104" s="159" t="str">
        <x:f>IF(A104="","",IF(COUNTIF($A$7:$A$306,A104)&gt;1,"Duplicate ID",IF(G104="Cancelled","",IF(D104="","Missing next step",IF(E104="","Assign owner",IF(F104="","Missing due date",IF(G104="","Add status",IF(G104="Done",IF(H104="","Add completion date",IF(H104&gt;'Start Here'!$D$8,"Future completion date","")),IF(F104&lt;'Start Here'!$D$8,"Overdue","")))))))))</x:f>
      </x:c>
      <x:c r="K104" s="159"/>
    </x:row>
    <x:row r="105" ht="27" customHeight="1">
      <x:c r="A105" s="159"/>
      <x:c r="B105" s="159"/>
      <x:c r="C105" s="159"/>
      <x:c r="D105" s="159"/>
      <x:c r="E105" s="159"/>
      <x:c r="F105" s="173"/>
      <x:c r="G105" s="159"/>
      <x:c r="H105" s="173"/>
      <x:c r="I105" s="159" t="str">
        <x:f>IF(A105="","",IF(G105="Cancelled","",IF(AND(G105="Done",F105&lt;&gt;"",H105&lt;&gt;""),IF(H105&lt;=F105,"On time","Late"),"")))</x:f>
      </x:c>
      <x:c r="J105" s="159" t="str">
        <x:f>IF(A105="","",IF(COUNTIF($A$7:$A$306,A105)&gt;1,"Duplicate ID",IF(G105="Cancelled","",IF(D105="","Missing next step",IF(E105="","Assign owner",IF(F105="","Missing due date",IF(G105="","Add status",IF(G105="Done",IF(H105="","Add completion date",IF(H105&gt;'Start Here'!$D$8,"Future completion date","")),IF(F105&lt;'Start Here'!$D$8,"Overdue","")))))))))</x:f>
      </x:c>
      <x:c r="K105" s="159"/>
    </x:row>
    <x:row r="106" ht="27" customHeight="1">
      <x:c r="A106" s="159"/>
      <x:c r="B106" s="159"/>
      <x:c r="C106" s="159"/>
      <x:c r="D106" s="159"/>
      <x:c r="E106" s="159"/>
      <x:c r="F106" s="173"/>
      <x:c r="G106" s="159"/>
      <x:c r="H106" s="173"/>
      <x:c r="I106" s="159" t="str">
        <x:f>IF(A106="","",IF(G106="Cancelled","",IF(AND(G106="Done",F106&lt;&gt;"",H106&lt;&gt;""),IF(H106&lt;=F106,"On time","Late"),"")))</x:f>
      </x:c>
      <x:c r="J106" s="159" t="str">
        <x:f>IF(A106="","",IF(COUNTIF($A$7:$A$306,A106)&gt;1,"Duplicate ID",IF(G106="Cancelled","",IF(D106="","Missing next step",IF(E106="","Assign owner",IF(F106="","Missing due date",IF(G106="","Add status",IF(G106="Done",IF(H106="","Add completion date",IF(H106&gt;'Start Here'!$D$8,"Future completion date","")),IF(F106&lt;'Start Here'!$D$8,"Overdue","")))))))))</x:f>
      </x:c>
      <x:c r="K106" s="159"/>
    </x:row>
    <x:row r="107" ht="27" customHeight="1">
      <x:c r="A107" s="67"/>
      <x:c r="B107" s="67"/>
      <x:c r="C107" s="67"/>
      <x:c r="D107" s="67"/>
      <x:c r="E107" s="67"/>
      <x:c r="F107" s="70"/>
      <x:c r="G107" s="67"/>
      <x:c r="H107" s="70"/>
      <x:c r="I107" s="75" t="str">
        <x:f>IF(A107="","",IF(G107="Cancelled","",IF(AND(G107="Done",F107&lt;&gt;"",H107&lt;&gt;""),IF(H107&lt;=F107,"On time","Late"),"")))</x:f>
      </x:c>
      <x:c r="J107" s="75" t="str">
        <x:f>IF(A107="","",IF(COUNTIF($A$7:$A$306,A107)&gt;1,"Duplicate ID",IF(G107="Cancelled","",IF(D107="","Missing next step",IF(E107="","Assign owner",IF(F107="","Missing due date",IF(G107="","Add status",IF(G107="Done",IF(H107="","Add completion date",IF(H107&gt;'Start Here'!$D$8,"Future completion date","")),IF(F107&lt;'Start Here'!$D$8,"Overdue","")))))))))</x:f>
      </x:c>
      <x:c r="K107" s="67"/>
    </x:row>
    <x:row r="108" ht="27" customHeight="1">
      <x:c r="A108" s="67"/>
      <x:c r="B108" s="67"/>
      <x:c r="C108" s="67"/>
      <x:c r="D108" s="67"/>
      <x:c r="E108" s="67"/>
      <x:c r="F108" s="70"/>
      <x:c r="G108" s="67"/>
      <x:c r="H108" s="70"/>
      <x:c r="I108" s="75" t="str">
        <x:f>IF(A108="","",IF(G108="Cancelled","",IF(AND(G108="Done",F108&lt;&gt;"",H108&lt;&gt;""),IF(H108&lt;=F108,"On time","Late"),"")))</x:f>
      </x:c>
      <x:c r="J108" s="75" t="str">
        <x:f>IF(A108="","",IF(COUNTIF($A$7:$A$306,A108)&gt;1,"Duplicate ID",IF(G108="Cancelled","",IF(D108="","Missing next step",IF(E108="","Assign owner",IF(F108="","Missing due date",IF(G108="","Add status",IF(G108="Done",IF(H108="","Add completion date",IF(H108&gt;'Start Here'!$D$8,"Future completion date","")),IF(F108&lt;'Start Here'!$D$8,"Overdue","")))))))))</x:f>
      </x:c>
      <x:c r="K108" s="67"/>
    </x:row>
    <x:row r="109" ht="27" customHeight="1">
      <x:c r="A109" s="67"/>
      <x:c r="B109" s="67"/>
      <x:c r="C109" s="67"/>
      <x:c r="D109" s="67"/>
      <x:c r="E109" s="67"/>
      <x:c r="F109" s="70"/>
      <x:c r="G109" s="67"/>
      <x:c r="H109" s="70"/>
      <x:c r="I109" s="75" t="str">
        <x:f>IF(A109="","",IF(G109="Cancelled","",IF(AND(G109="Done",F109&lt;&gt;"",H109&lt;&gt;""),IF(H109&lt;=F109,"On time","Late"),"")))</x:f>
      </x:c>
      <x:c r="J109" s="75" t="str">
        <x:f>IF(A109="","",IF(COUNTIF($A$7:$A$306,A109)&gt;1,"Duplicate ID",IF(G109="Cancelled","",IF(D109="","Missing next step",IF(E109="","Assign owner",IF(F109="","Missing due date",IF(G109="","Add status",IF(G109="Done",IF(H109="","Add completion date",IF(H109&gt;'Start Here'!$D$8,"Future completion date","")),IF(F109&lt;'Start Here'!$D$8,"Overdue","")))))))))</x:f>
      </x:c>
      <x:c r="K109" s="67"/>
    </x:row>
    <x:row r="110" ht="27" customHeight="1">
      <x:c r="A110" s="67"/>
      <x:c r="B110" s="67"/>
      <x:c r="C110" s="67"/>
      <x:c r="D110" s="67"/>
      <x:c r="E110" s="67"/>
      <x:c r="F110" s="70"/>
      <x:c r="G110" s="67"/>
      <x:c r="H110" s="70"/>
      <x:c r="I110" s="75" t="str">
        <x:f>IF(A110="","",IF(G110="Cancelled","",IF(AND(G110="Done",F110&lt;&gt;"",H110&lt;&gt;""),IF(H110&lt;=F110,"On time","Late"),"")))</x:f>
      </x:c>
      <x:c r="J110" s="75" t="str">
        <x:f>IF(A110="","",IF(COUNTIF($A$7:$A$306,A110)&gt;1,"Duplicate ID",IF(G110="Cancelled","",IF(D110="","Missing next step",IF(E110="","Assign owner",IF(F110="","Missing due date",IF(G110="","Add status",IF(G110="Done",IF(H110="","Add completion date",IF(H110&gt;'Start Here'!$D$8,"Future completion date","")),IF(F110&lt;'Start Here'!$D$8,"Overdue","")))))))))</x:f>
      </x:c>
      <x:c r="K110" s="67"/>
    </x:row>
    <x:row r="111" ht="27" customHeight="1">
      <x:c r="A111" s="67"/>
      <x:c r="B111" s="67"/>
      <x:c r="C111" s="67"/>
      <x:c r="D111" s="67"/>
      <x:c r="E111" s="67"/>
      <x:c r="F111" s="70"/>
      <x:c r="G111" s="67"/>
      <x:c r="H111" s="70"/>
      <x:c r="I111" s="75" t="str">
        <x:f>IF(A111="","",IF(G111="Cancelled","",IF(AND(G111="Done",F111&lt;&gt;"",H111&lt;&gt;""),IF(H111&lt;=F111,"On time","Late"),"")))</x:f>
      </x:c>
      <x:c r="J111" s="75" t="str">
        <x:f>IF(A111="","",IF(COUNTIF($A$7:$A$306,A111)&gt;1,"Duplicate ID",IF(G111="Cancelled","",IF(D111="","Missing next step",IF(E111="","Assign owner",IF(F111="","Missing due date",IF(G111="","Add status",IF(G111="Done",IF(H111="","Add completion date",IF(H111&gt;'Start Here'!$D$8,"Future completion date","")),IF(F111&lt;'Start Here'!$D$8,"Overdue","")))))))))</x:f>
      </x:c>
      <x:c r="K111" s="67"/>
    </x:row>
    <x:row r="112" ht="27" customHeight="1">
      <x:c r="A112" s="67"/>
      <x:c r="B112" s="67"/>
      <x:c r="C112" s="67"/>
      <x:c r="D112" s="67"/>
      <x:c r="E112" s="67"/>
      <x:c r="F112" s="70"/>
      <x:c r="G112" s="67"/>
      <x:c r="H112" s="70"/>
      <x:c r="I112" s="75" t="str">
        <x:f>IF(A112="","",IF(G112="Cancelled","",IF(AND(G112="Done",F112&lt;&gt;"",H112&lt;&gt;""),IF(H112&lt;=F112,"On time","Late"),"")))</x:f>
      </x:c>
      <x:c r="J112" s="75" t="str">
        <x:f>IF(A112="","",IF(COUNTIF($A$7:$A$306,A112)&gt;1,"Duplicate ID",IF(G112="Cancelled","",IF(D112="","Missing next step",IF(E112="","Assign owner",IF(F112="","Missing due date",IF(G112="","Add status",IF(G112="Done",IF(H112="","Add completion date",IF(H112&gt;'Start Here'!$D$8,"Future completion date","")),IF(F112&lt;'Start Here'!$D$8,"Overdue","")))))))))</x:f>
      </x:c>
      <x:c r="K112" s="67"/>
    </x:row>
    <x:row r="113" ht="27" customHeight="1">
      <x:c r="A113" s="67"/>
      <x:c r="B113" s="67"/>
      <x:c r="C113" s="67"/>
      <x:c r="D113" s="67"/>
      <x:c r="E113" s="67"/>
      <x:c r="F113" s="70"/>
      <x:c r="G113" s="67"/>
      <x:c r="H113" s="70"/>
      <x:c r="I113" s="75" t="str">
        <x:f>IF(A113="","",IF(G113="Cancelled","",IF(AND(G113="Done",F113&lt;&gt;"",H113&lt;&gt;""),IF(H113&lt;=F113,"On time","Late"),"")))</x:f>
      </x:c>
      <x:c r="J113" s="75" t="str">
        <x:f>IF(A113="","",IF(COUNTIF($A$7:$A$306,A113)&gt;1,"Duplicate ID",IF(G113="Cancelled","",IF(D113="","Missing next step",IF(E113="","Assign owner",IF(F113="","Missing due date",IF(G113="","Add status",IF(G113="Done",IF(H113="","Add completion date",IF(H113&gt;'Start Here'!$D$8,"Future completion date","")),IF(F113&lt;'Start Here'!$D$8,"Overdue","")))))))))</x:f>
      </x:c>
      <x:c r="K113" s="67"/>
    </x:row>
    <x:row r="114" ht="27" customHeight="1">
      <x:c r="A114" s="67"/>
      <x:c r="B114" s="67"/>
      <x:c r="C114" s="67"/>
      <x:c r="D114" s="67"/>
      <x:c r="E114" s="67"/>
      <x:c r="F114" s="70"/>
      <x:c r="G114" s="67"/>
      <x:c r="H114" s="70"/>
      <x:c r="I114" s="75" t="str">
        <x:f>IF(A114="","",IF(G114="Cancelled","",IF(AND(G114="Done",F114&lt;&gt;"",H114&lt;&gt;""),IF(H114&lt;=F114,"On time","Late"),"")))</x:f>
      </x:c>
      <x:c r="J114" s="75" t="str">
        <x:f>IF(A114="","",IF(COUNTIF($A$7:$A$306,A114)&gt;1,"Duplicate ID",IF(G114="Cancelled","",IF(D114="","Missing next step",IF(E114="","Assign owner",IF(F114="","Missing due date",IF(G114="","Add status",IF(G114="Done",IF(H114="","Add completion date",IF(H114&gt;'Start Here'!$D$8,"Future completion date","")),IF(F114&lt;'Start Here'!$D$8,"Overdue","")))))))))</x:f>
      </x:c>
      <x:c r="K114" s="67"/>
    </x:row>
    <x:row r="115" ht="27" customHeight="1">
      <x:c r="A115" s="67"/>
      <x:c r="B115" s="67"/>
      <x:c r="C115" s="67"/>
      <x:c r="D115" s="67"/>
      <x:c r="E115" s="67"/>
      <x:c r="F115" s="70"/>
      <x:c r="G115" s="67"/>
      <x:c r="H115" s="70"/>
      <x:c r="I115" s="75" t="str">
        <x:f>IF(A115="","",IF(G115="Cancelled","",IF(AND(G115="Done",F115&lt;&gt;"",H115&lt;&gt;""),IF(H115&lt;=F115,"On time","Late"),"")))</x:f>
      </x:c>
      <x:c r="J115" s="75" t="str">
        <x:f>IF(A115="","",IF(COUNTIF($A$7:$A$306,A115)&gt;1,"Duplicate ID",IF(G115="Cancelled","",IF(D115="","Missing next step",IF(E115="","Assign owner",IF(F115="","Missing due date",IF(G115="","Add status",IF(G115="Done",IF(H115="","Add completion date",IF(H115&gt;'Start Here'!$D$8,"Future completion date","")),IF(F115&lt;'Start Here'!$D$8,"Overdue","")))))))))</x:f>
      </x:c>
      <x:c r="K115" s="67"/>
    </x:row>
    <x:row r="116" ht="27" customHeight="1">
      <x:c r="A116" s="67"/>
      <x:c r="B116" s="67"/>
      <x:c r="C116" s="67"/>
      <x:c r="D116" s="67"/>
      <x:c r="E116" s="67"/>
      <x:c r="F116" s="70"/>
      <x:c r="G116" s="67"/>
      <x:c r="H116" s="70"/>
      <x:c r="I116" s="75" t="str">
        <x:f>IF(A116="","",IF(G116="Cancelled","",IF(AND(G116="Done",F116&lt;&gt;"",H116&lt;&gt;""),IF(H116&lt;=F116,"On time","Late"),"")))</x:f>
      </x:c>
      <x:c r="J116" s="75" t="str">
        <x:f>IF(A116="","",IF(COUNTIF($A$7:$A$306,A116)&gt;1,"Duplicate ID",IF(G116="Cancelled","",IF(D116="","Missing next step",IF(E116="","Assign owner",IF(F116="","Missing due date",IF(G116="","Add status",IF(G116="Done",IF(H116="","Add completion date",IF(H116&gt;'Start Here'!$D$8,"Future completion date","")),IF(F116&lt;'Start Here'!$D$8,"Overdue","")))))))))</x:f>
      </x:c>
      <x:c r="K116" s="67"/>
    </x:row>
    <x:row r="117" ht="27" customHeight="1">
      <x:c r="A117" s="67"/>
      <x:c r="B117" s="67"/>
      <x:c r="C117" s="67"/>
      <x:c r="D117" s="67"/>
      <x:c r="E117" s="67"/>
      <x:c r="F117" s="70"/>
      <x:c r="G117" s="67"/>
      <x:c r="H117" s="70"/>
      <x:c r="I117" s="75" t="str">
        <x:f>IF(A117="","",IF(G117="Cancelled","",IF(AND(G117="Done",F117&lt;&gt;"",H117&lt;&gt;""),IF(H117&lt;=F117,"On time","Late"),"")))</x:f>
      </x:c>
      <x:c r="J117" s="75" t="str">
        <x:f>IF(A117="","",IF(COUNTIF($A$7:$A$306,A117)&gt;1,"Duplicate ID",IF(G117="Cancelled","",IF(D117="","Missing next step",IF(E117="","Assign owner",IF(F117="","Missing due date",IF(G117="","Add status",IF(G117="Done",IF(H117="","Add completion date",IF(H117&gt;'Start Here'!$D$8,"Future completion date","")),IF(F117&lt;'Start Here'!$D$8,"Overdue","")))))))))</x:f>
      </x:c>
      <x:c r="K117" s="67"/>
    </x:row>
    <x:row r="118" ht="27" customHeight="1">
      <x:c r="A118" s="67"/>
      <x:c r="B118" s="67"/>
      <x:c r="C118" s="67"/>
      <x:c r="D118" s="67"/>
      <x:c r="E118" s="67"/>
      <x:c r="F118" s="70"/>
      <x:c r="G118" s="67"/>
      <x:c r="H118" s="70"/>
      <x:c r="I118" s="75" t="str">
        <x:f>IF(A118="","",IF(G118="Cancelled","",IF(AND(G118="Done",F118&lt;&gt;"",H118&lt;&gt;""),IF(H118&lt;=F118,"On time","Late"),"")))</x:f>
      </x:c>
      <x:c r="J118" s="75" t="str">
        <x:f>IF(A118="","",IF(COUNTIF($A$7:$A$306,A118)&gt;1,"Duplicate ID",IF(G118="Cancelled","",IF(D118="","Missing next step",IF(E118="","Assign owner",IF(F118="","Missing due date",IF(G118="","Add status",IF(G118="Done",IF(H118="","Add completion date",IF(H118&gt;'Start Here'!$D$8,"Future completion date","")),IF(F118&lt;'Start Here'!$D$8,"Overdue","")))))))))</x:f>
      </x:c>
      <x:c r="K118" s="67"/>
    </x:row>
    <x:row r="119" ht="27" customHeight="1">
      <x:c r="A119" s="67"/>
      <x:c r="B119" s="67"/>
      <x:c r="C119" s="67"/>
      <x:c r="D119" s="67"/>
      <x:c r="E119" s="67"/>
      <x:c r="F119" s="70"/>
      <x:c r="G119" s="67"/>
      <x:c r="H119" s="70"/>
      <x:c r="I119" s="75" t="str">
        <x:f>IF(A119="","",IF(G119="Cancelled","",IF(AND(G119="Done",F119&lt;&gt;"",H119&lt;&gt;""),IF(H119&lt;=F119,"On time","Late"),"")))</x:f>
      </x:c>
      <x:c r="J119" s="75" t="str">
        <x:f>IF(A119="","",IF(COUNTIF($A$7:$A$306,A119)&gt;1,"Duplicate ID",IF(G119="Cancelled","",IF(D119="","Missing next step",IF(E119="","Assign owner",IF(F119="","Missing due date",IF(G119="","Add status",IF(G119="Done",IF(H119="","Add completion date",IF(H119&gt;'Start Here'!$D$8,"Future completion date","")),IF(F119&lt;'Start Here'!$D$8,"Overdue","")))))))))</x:f>
      </x:c>
      <x:c r="K119" s="67"/>
    </x:row>
    <x:row r="120" ht="27" customHeight="1">
      <x:c r="A120" s="67"/>
      <x:c r="B120" s="67"/>
      <x:c r="C120" s="67"/>
      <x:c r="D120" s="67"/>
      <x:c r="E120" s="67"/>
      <x:c r="F120" s="70"/>
      <x:c r="G120" s="67"/>
      <x:c r="H120" s="70"/>
      <x:c r="I120" s="75" t="str">
        <x:f>IF(A120="","",IF(G120="Cancelled","",IF(AND(G120="Done",F120&lt;&gt;"",H120&lt;&gt;""),IF(H120&lt;=F120,"On time","Late"),"")))</x:f>
      </x:c>
      <x:c r="J120" s="75" t="str">
        <x:f>IF(A120="","",IF(COUNTIF($A$7:$A$306,A120)&gt;1,"Duplicate ID",IF(G120="Cancelled","",IF(D120="","Missing next step",IF(E120="","Assign owner",IF(F120="","Missing due date",IF(G120="","Add status",IF(G120="Done",IF(H120="","Add completion date",IF(H120&gt;'Start Here'!$D$8,"Future completion date","")),IF(F120&lt;'Start Here'!$D$8,"Overdue","")))))))))</x:f>
      </x:c>
      <x:c r="K120" s="67"/>
    </x:row>
    <x:row r="121" ht="27" customHeight="1">
      <x:c r="A121" s="67"/>
      <x:c r="B121" s="67"/>
      <x:c r="C121" s="67"/>
      <x:c r="D121" s="67"/>
      <x:c r="E121" s="67"/>
      <x:c r="F121" s="70"/>
      <x:c r="G121" s="67"/>
      <x:c r="H121" s="70"/>
      <x:c r="I121" s="75" t="str">
        <x:f>IF(A121="","",IF(G121="Cancelled","",IF(AND(G121="Done",F121&lt;&gt;"",H121&lt;&gt;""),IF(H121&lt;=F121,"On time","Late"),"")))</x:f>
      </x:c>
      <x:c r="J121" s="75" t="str">
        <x:f>IF(A121="","",IF(COUNTIF($A$7:$A$306,A121)&gt;1,"Duplicate ID",IF(G121="Cancelled","",IF(D121="","Missing next step",IF(E121="","Assign owner",IF(F121="","Missing due date",IF(G121="","Add status",IF(G121="Done",IF(H121="","Add completion date",IF(H121&gt;'Start Here'!$D$8,"Future completion date","")),IF(F121&lt;'Start Here'!$D$8,"Overdue","")))))))))</x:f>
      </x:c>
      <x:c r="K121" s="67"/>
    </x:row>
    <x:row r="122" ht="27" customHeight="1">
      <x:c r="A122" s="67"/>
      <x:c r="B122" s="67"/>
      <x:c r="C122" s="67"/>
      <x:c r="D122" s="67"/>
      <x:c r="E122" s="67"/>
      <x:c r="F122" s="70"/>
      <x:c r="G122" s="67"/>
      <x:c r="H122" s="70"/>
      <x:c r="I122" s="75" t="str">
        <x:f>IF(A122="","",IF(G122="Cancelled","",IF(AND(G122="Done",F122&lt;&gt;"",H122&lt;&gt;""),IF(H122&lt;=F122,"On time","Late"),"")))</x:f>
      </x:c>
      <x:c r="J122" s="75" t="str">
        <x:f>IF(A122="","",IF(COUNTIF($A$7:$A$306,A122)&gt;1,"Duplicate ID",IF(G122="Cancelled","",IF(D122="","Missing next step",IF(E122="","Assign owner",IF(F122="","Missing due date",IF(G122="","Add status",IF(G122="Done",IF(H122="","Add completion date",IF(H122&gt;'Start Here'!$D$8,"Future completion date","")),IF(F122&lt;'Start Here'!$D$8,"Overdue","")))))))))</x:f>
      </x:c>
      <x:c r="K122" s="67"/>
    </x:row>
    <x:row r="123" ht="27" customHeight="1">
      <x:c r="A123" s="67"/>
      <x:c r="B123" s="67"/>
      <x:c r="C123" s="67"/>
      <x:c r="D123" s="67"/>
      <x:c r="E123" s="67"/>
      <x:c r="F123" s="70"/>
      <x:c r="G123" s="67"/>
      <x:c r="H123" s="70"/>
      <x:c r="I123" s="75" t="str">
        <x:f>IF(A123="","",IF(G123="Cancelled","",IF(AND(G123="Done",F123&lt;&gt;"",H123&lt;&gt;""),IF(H123&lt;=F123,"On time","Late"),"")))</x:f>
      </x:c>
      <x:c r="J123" s="75" t="str">
        <x:f>IF(A123="","",IF(COUNTIF($A$7:$A$306,A123)&gt;1,"Duplicate ID",IF(G123="Cancelled","",IF(D123="","Missing next step",IF(E123="","Assign owner",IF(F123="","Missing due date",IF(G123="","Add status",IF(G123="Done",IF(H123="","Add completion date",IF(H123&gt;'Start Here'!$D$8,"Future completion date","")),IF(F123&lt;'Start Here'!$D$8,"Overdue","")))))))))</x:f>
      </x:c>
      <x:c r="K123" s="67"/>
    </x:row>
    <x:row r="124" ht="27" customHeight="1">
      <x:c r="A124" s="67"/>
      <x:c r="B124" s="67"/>
      <x:c r="C124" s="67"/>
      <x:c r="D124" s="67"/>
      <x:c r="E124" s="67"/>
      <x:c r="F124" s="70"/>
      <x:c r="G124" s="67"/>
      <x:c r="H124" s="70"/>
      <x:c r="I124" s="75" t="str">
        <x:f>IF(A124="","",IF(G124="Cancelled","",IF(AND(G124="Done",F124&lt;&gt;"",H124&lt;&gt;""),IF(H124&lt;=F124,"On time","Late"),"")))</x:f>
      </x:c>
      <x:c r="J124" s="75" t="str">
        <x:f>IF(A124="","",IF(COUNTIF($A$7:$A$306,A124)&gt;1,"Duplicate ID",IF(G124="Cancelled","",IF(D124="","Missing next step",IF(E124="","Assign owner",IF(F124="","Missing due date",IF(G124="","Add status",IF(G124="Done",IF(H124="","Add completion date",IF(H124&gt;'Start Here'!$D$8,"Future completion date","")),IF(F124&lt;'Start Here'!$D$8,"Overdue","")))))))))</x:f>
      </x:c>
      <x:c r="K124" s="67"/>
    </x:row>
    <x:row r="125" ht="27" customHeight="1">
      <x:c r="A125" s="67"/>
      <x:c r="B125" s="67"/>
      <x:c r="C125" s="67"/>
      <x:c r="D125" s="67"/>
      <x:c r="E125" s="67"/>
      <x:c r="F125" s="70"/>
      <x:c r="G125" s="67"/>
      <x:c r="H125" s="70"/>
      <x:c r="I125" s="75" t="str">
        <x:f>IF(A125="","",IF(G125="Cancelled","",IF(AND(G125="Done",F125&lt;&gt;"",H125&lt;&gt;""),IF(H125&lt;=F125,"On time","Late"),"")))</x:f>
      </x:c>
      <x:c r="J125" s="75" t="str">
        <x:f>IF(A125="","",IF(COUNTIF($A$7:$A$306,A125)&gt;1,"Duplicate ID",IF(G125="Cancelled","",IF(D125="","Missing next step",IF(E125="","Assign owner",IF(F125="","Missing due date",IF(G125="","Add status",IF(G125="Done",IF(H125="","Add completion date",IF(H125&gt;'Start Here'!$D$8,"Future completion date","")),IF(F125&lt;'Start Here'!$D$8,"Overdue","")))))))))</x:f>
      </x:c>
      <x:c r="K125" s="67"/>
    </x:row>
    <x:row r="126" ht="27" customHeight="1">
      <x:c r="A126" s="67"/>
      <x:c r="B126" s="67"/>
      <x:c r="C126" s="67"/>
      <x:c r="D126" s="67"/>
      <x:c r="E126" s="67"/>
      <x:c r="F126" s="70"/>
      <x:c r="G126" s="67"/>
      <x:c r="H126" s="70"/>
      <x:c r="I126" s="75" t="str">
        <x:f>IF(A126="","",IF(G126="Cancelled","",IF(AND(G126="Done",F126&lt;&gt;"",H126&lt;&gt;""),IF(H126&lt;=F126,"On time","Late"),"")))</x:f>
      </x:c>
      <x:c r="J126" s="75" t="str">
        <x:f>IF(A126="","",IF(COUNTIF($A$7:$A$306,A126)&gt;1,"Duplicate ID",IF(G126="Cancelled","",IF(D126="","Missing next step",IF(E126="","Assign owner",IF(F126="","Missing due date",IF(G126="","Add status",IF(G126="Done",IF(H126="","Add completion date",IF(H126&gt;'Start Here'!$D$8,"Future completion date","")),IF(F126&lt;'Start Here'!$D$8,"Overdue","")))))))))</x:f>
      </x:c>
      <x:c r="K126" s="67"/>
    </x:row>
    <x:row r="127" ht="27" customHeight="1">
      <x:c r="A127" s="67"/>
      <x:c r="B127" s="67"/>
      <x:c r="C127" s="67"/>
      <x:c r="D127" s="67"/>
      <x:c r="E127" s="67"/>
      <x:c r="F127" s="70"/>
      <x:c r="G127" s="67"/>
      <x:c r="H127" s="70"/>
      <x:c r="I127" s="75" t="str">
        <x:f>IF(A127="","",IF(G127="Cancelled","",IF(AND(G127="Done",F127&lt;&gt;"",H127&lt;&gt;""),IF(H127&lt;=F127,"On time","Late"),"")))</x:f>
      </x:c>
      <x:c r="J127" s="75" t="str">
        <x:f>IF(A127="","",IF(COUNTIF($A$7:$A$306,A127)&gt;1,"Duplicate ID",IF(G127="Cancelled","",IF(D127="","Missing next step",IF(E127="","Assign owner",IF(F127="","Missing due date",IF(G127="","Add status",IF(G127="Done",IF(H127="","Add completion date",IF(H127&gt;'Start Here'!$D$8,"Future completion date","")),IF(F127&lt;'Start Here'!$D$8,"Overdue","")))))))))</x:f>
      </x:c>
      <x:c r="K127" s="67"/>
    </x:row>
    <x:row r="128" ht="27" customHeight="1">
      <x:c r="A128" s="67"/>
      <x:c r="B128" s="67"/>
      <x:c r="C128" s="67"/>
      <x:c r="D128" s="67"/>
      <x:c r="E128" s="67"/>
      <x:c r="F128" s="70"/>
      <x:c r="G128" s="67"/>
      <x:c r="H128" s="70"/>
      <x:c r="I128" s="75" t="str">
        <x:f>IF(A128="","",IF(G128="Cancelled","",IF(AND(G128="Done",F128&lt;&gt;"",H128&lt;&gt;""),IF(H128&lt;=F128,"On time","Late"),"")))</x:f>
      </x:c>
      <x:c r="J128" s="75" t="str">
        <x:f>IF(A128="","",IF(COUNTIF($A$7:$A$306,A128)&gt;1,"Duplicate ID",IF(G128="Cancelled","",IF(D128="","Missing next step",IF(E128="","Assign owner",IF(F128="","Missing due date",IF(G128="","Add status",IF(G128="Done",IF(H128="","Add completion date",IF(H128&gt;'Start Here'!$D$8,"Future completion date","")),IF(F128&lt;'Start Here'!$D$8,"Overdue","")))))))))</x:f>
      </x:c>
      <x:c r="K128" s="67"/>
    </x:row>
    <x:row r="129" ht="27" customHeight="1">
      <x:c r="A129" s="67"/>
      <x:c r="B129" s="67"/>
      <x:c r="C129" s="67"/>
      <x:c r="D129" s="67"/>
      <x:c r="E129" s="67"/>
      <x:c r="F129" s="70"/>
      <x:c r="G129" s="67"/>
      <x:c r="H129" s="70"/>
      <x:c r="I129" s="75" t="str">
        <x:f>IF(A129="","",IF(G129="Cancelled","",IF(AND(G129="Done",F129&lt;&gt;"",H129&lt;&gt;""),IF(H129&lt;=F129,"On time","Late"),"")))</x:f>
      </x:c>
      <x:c r="J129" s="75" t="str">
        <x:f>IF(A129="","",IF(COUNTIF($A$7:$A$306,A129)&gt;1,"Duplicate ID",IF(G129="Cancelled","",IF(D129="","Missing next step",IF(E129="","Assign owner",IF(F129="","Missing due date",IF(G129="","Add status",IF(G129="Done",IF(H129="","Add completion date",IF(H129&gt;'Start Here'!$D$8,"Future completion date","")),IF(F129&lt;'Start Here'!$D$8,"Overdue","")))))))))</x:f>
      </x:c>
      <x:c r="K129" s="67"/>
    </x:row>
    <x:row r="130" ht="27" customHeight="1">
      <x:c r="A130" s="67"/>
      <x:c r="B130" s="67"/>
      <x:c r="C130" s="67"/>
      <x:c r="D130" s="67"/>
      <x:c r="E130" s="67"/>
      <x:c r="F130" s="70"/>
      <x:c r="G130" s="67"/>
      <x:c r="H130" s="70"/>
      <x:c r="I130" s="75" t="str">
        <x:f>IF(A130="","",IF(G130="Cancelled","",IF(AND(G130="Done",F130&lt;&gt;"",H130&lt;&gt;""),IF(H130&lt;=F130,"On time","Late"),"")))</x:f>
      </x:c>
      <x:c r="J130" s="75" t="str">
        <x:f>IF(A130="","",IF(COUNTIF($A$7:$A$306,A130)&gt;1,"Duplicate ID",IF(G130="Cancelled","",IF(D130="","Missing next step",IF(E130="","Assign owner",IF(F130="","Missing due date",IF(G130="","Add status",IF(G130="Done",IF(H130="","Add completion date",IF(H130&gt;'Start Here'!$D$8,"Future completion date","")),IF(F130&lt;'Start Here'!$D$8,"Overdue","")))))))))</x:f>
      </x:c>
      <x:c r="K130" s="67"/>
    </x:row>
    <x:row r="131" ht="27" customHeight="1">
      <x:c r="A131" s="67"/>
      <x:c r="B131" s="67"/>
      <x:c r="C131" s="67"/>
      <x:c r="D131" s="67"/>
      <x:c r="E131" s="67"/>
      <x:c r="F131" s="70"/>
      <x:c r="G131" s="67"/>
      <x:c r="H131" s="70"/>
      <x:c r="I131" s="75" t="str">
        <x:f>IF(A131="","",IF(G131="Cancelled","",IF(AND(G131="Done",F131&lt;&gt;"",H131&lt;&gt;""),IF(H131&lt;=F131,"On time","Late"),"")))</x:f>
      </x:c>
      <x:c r="J131" s="75" t="str">
        <x:f>IF(A131="","",IF(COUNTIF($A$7:$A$306,A131)&gt;1,"Duplicate ID",IF(G131="Cancelled","",IF(D131="","Missing next step",IF(E131="","Assign owner",IF(F131="","Missing due date",IF(G131="","Add status",IF(G131="Done",IF(H131="","Add completion date",IF(H131&gt;'Start Here'!$D$8,"Future completion date","")),IF(F131&lt;'Start Here'!$D$8,"Overdue","")))))))))</x:f>
      </x:c>
      <x:c r="K131" s="67"/>
    </x:row>
    <x:row r="132" ht="27" customHeight="1">
      <x:c r="A132" s="67"/>
      <x:c r="B132" s="67"/>
      <x:c r="C132" s="67"/>
      <x:c r="D132" s="67"/>
      <x:c r="E132" s="67"/>
      <x:c r="F132" s="70"/>
      <x:c r="G132" s="67"/>
      <x:c r="H132" s="70"/>
      <x:c r="I132" s="75" t="str">
        <x:f>IF(A132="","",IF(G132="Cancelled","",IF(AND(G132="Done",F132&lt;&gt;"",H132&lt;&gt;""),IF(H132&lt;=F132,"On time","Late"),"")))</x:f>
      </x:c>
      <x:c r="J132" s="75" t="str">
        <x:f>IF(A132="","",IF(COUNTIF($A$7:$A$306,A132)&gt;1,"Duplicate ID",IF(G132="Cancelled","",IF(D132="","Missing next step",IF(E132="","Assign owner",IF(F132="","Missing due date",IF(G132="","Add status",IF(G132="Done",IF(H132="","Add completion date",IF(H132&gt;'Start Here'!$D$8,"Future completion date","")),IF(F132&lt;'Start Here'!$D$8,"Overdue","")))))))))</x:f>
      </x:c>
      <x:c r="K132" s="67"/>
    </x:row>
    <x:row r="133" ht="27" customHeight="1">
      <x:c r="A133" s="67"/>
      <x:c r="B133" s="67"/>
      <x:c r="C133" s="67"/>
      <x:c r="D133" s="67"/>
      <x:c r="E133" s="67"/>
      <x:c r="F133" s="70"/>
      <x:c r="G133" s="67"/>
      <x:c r="H133" s="70"/>
      <x:c r="I133" s="75" t="str">
        <x:f>IF(A133="","",IF(G133="Cancelled","",IF(AND(G133="Done",F133&lt;&gt;"",H133&lt;&gt;""),IF(H133&lt;=F133,"On time","Late"),"")))</x:f>
      </x:c>
      <x:c r="J133" s="75" t="str">
        <x:f>IF(A133="","",IF(COUNTIF($A$7:$A$306,A133)&gt;1,"Duplicate ID",IF(G133="Cancelled","",IF(D133="","Missing next step",IF(E133="","Assign owner",IF(F133="","Missing due date",IF(G133="","Add status",IF(G133="Done",IF(H133="","Add completion date",IF(H133&gt;'Start Here'!$D$8,"Future completion date","")),IF(F133&lt;'Start Here'!$D$8,"Overdue","")))))))))</x:f>
      </x:c>
      <x:c r="K133" s="67"/>
    </x:row>
    <x:row r="134" ht="27" customHeight="1">
      <x:c r="A134" s="67"/>
      <x:c r="B134" s="67"/>
      <x:c r="C134" s="67"/>
      <x:c r="D134" s="67"/>
      <x:c r="E134" s="67"/>
      <x:c r="F134" s="70"/>
      <x:c r="G134" s="67"/>
      <x:c r="H134" s="70"/>
      <x:c r="I134" s="75" t="str">
        <x:f>IF(A134="","",IF(G134="Cancelled","",IF(AND(G134="Done",F134&lt;&gt;"",H134&lt;&gt;""),IF(H134&lt;=F134,"On time","Late"),"")))</x:f>
      </x:c>
      <x:c r="J134" s="75" t="str">
        <x:f>IF(A134="","",IF(COUNTIF($A$7:$A$306,A134)&gt;1,"Duplicate ID",IF(G134="Cancelled","",IF(D134="","Missing next step",IF(E134="","Assign owner",IF(F134="","Missing due date",IF(G134="","Add status",IF(G134="Done",IF(H134="","Add completion date",IF(H134&gt;'Start Here'!$D$8,"Future completion date","")),IF(F134&lt;'Start Here'!$D$8,"Overdue","")))))))))</x:f>
      </x:c>
      <x:c r="K134" s="67"/>
    </x:row>
    <x:row r="135" ht="27" customHeight="1">
      <x:c r="A135" s="67"/>
      <x:c r="B135" s="67"/>
      <x:c r="C135" s="67"/>
      <x:c r="D135" s="67"/>
      <x:c r="E135" s="67"/>
      <x:c r="F135" s="70"/>
      <x:c r="G135" s="67"/>
      <x:c r="H135" s="70"/>
      <x:c r="I135" s="75" t="str">
        <x:f>IF(A135="","",IF(G135="Cancelled","",IF(AND(G135="Done",F135&lt;&gt;"",H135&lt;&gt;""),IF(H135&lt;=F135,"On time","Late"),"")))</x:f>
      </x:c>
      <x:c r="J135" s="75" t="str">
        <x:f>IF(A135="","",IF(COUNTIF($A$7:$A$306,A135)&gt;1,"Duplicate ID",IF(G135="Cancelled","",IF(D135="","Missing next step",IF(E135="","Assign owner",IF(F135="","Missing due date",IF(G135="","Add status",IF(G135="Done",IF(H135="","Add completion date",IF(H135&gt;'Start Here'!$D$8,"Future completion date","")),IF(F135&lt;'Start Here'!$D$8,"Overdue","")))))))))</x:f>
      </x:c>
      <x:c r="K135" s="67"/>
    </x:row>
    <x:row r="136" ht="27" customHeight="1">
      <x:c r="A136" s="67"/>
      <x:c r="B136" s="67"/>
      <x:c r="C136" s="67"/>
      <x:c r="D136" s="67"/>
      <x:c r="E136" s="67"/>
      <x:c r="F136" s="70"/>
      <x:c r="G136" s="67"/>
      <x:c r="H136" s="70"/>
      <x:c r="I136" s="75" t="str">
        <x:f>IF(A136="","",IF(G136="Cancelled","",IF(AND(G136="Done",F136&lt;&gt;"",H136&lt;&gt;""),IF(H136&lt;=F136,"On time","Late"),"")))</x:f>
      </x:c>
      <x:c r="J136" s="75" t="str">
        <x:f>IF(A136="","",IF(COUNTIF($A$7:$A$306,A136)&gt;1,"Duplicate ID",IF(G136="Cancelled","",IF(D136="","Missing next step",IF(E136="","Assign owner",IF(F136="","Missing due date",IF(G136="","Add status",IF(G136="Done",IF(H136="","Add completion date",IF(H136&gt;'Start Here'!$D$8,"Future completion date","")),IF(F136&lt;'Start Here'!$D$8,"Overdue","")))))))))</x:f>
      </x:c>
      <x:c r="K136" s="67"/>
    </x:row>
    <x:row r="137" ht="27" customHeight="1">
      <x:c r="A137" s="67"/>
      <x:c r="B137" s="67"/>
      <x:c r="C137" s="67"/>
      <x:c r="D137" s="67"/>
      <x:c r="E137" s="67"/>
      <x:c r="F137" s="70"/>
      <x:c r="G137" s="67"/>
      <x:c r="H137" s="70"/>
      <x:c r="I137" s="75" t="str">
        <x:f>IF(A137="","",IF(G137="Cancelled","",IF(AND(G137="Done",F137&lt;&gt;"",H137&lt;&gt;""),IF(H137&lt;=F137,"On time","Late"),"")))</x:f>
      </x:c>
      <x:c r="J137" s="75" t="str">
        <x:f>IF(A137="","",IF(COUNTIF($A$7:$A$306,A137)&gt;1,"Duplicate ID",IF(G137="Cancelled","",IF(D137="","Missing next step",IF(E137="","Assign owner",IF(F137="","Missing due date",IF(G137="","Add status",IF(G137="Done",IF(H137="","Add completion date",IF(H137&gt;'Start Here'!$D$8,"Future completion date","")),IF(F137&lt;'Start Here'!$D$8,"Overdue","")))))))))</x:f>
      </x:c>
      <x:c r="K137" s="67"/>
    </x:row>
    <x:row r="138" ht="27" customHeight="1">
      <x:c r="A138" s="67"/>
      <x:c r="B138" s="67"/>
      <x:c r="C138" s="67"/>
      <x:c r="D138" s="67"/>
      <x:c r="E138" s="67"/>
      <x:c r="F138" s="70"/>
      <x:c r="G138" s="67"/>
      <x:c r="H138" s="70"/>
      <x:c r="I138" s="75" t="str">
        <x:f>IF(A138="","",IF(G138="Cancelled","",IF(AND(G138="Done",F138&lt;&gt;"",H138&lt;&gt;""),IF(H138&lt;=F138,"On time","Late"),"")))</x:f>
      </x:c>
      <x:c r="J138" s="75" t="str">
        <x:f>IF(A138="","",IF(COUNTIF($A$7:$A$306,A138)&gt;1,"Duplicate ID",IF(G138="Cancelled","",IF(D138="","Missing next step",IF(E138="","Assign owner",IF(F138="","Missing due date",IF(G138="","Add status",IF(G138="Done",IF(H138="","Add completion date",IF(H138&gt;'Start Here'!$D$8,"Future completion date","")),IF(F138&lt;'Start Here'!$D$8,"Overdue","")))))))))</x:f>
      </x:c>
      <x:c r="K138" s="67"/>
    </x:row>
    <x:row r="139" ht="27" customHeight="1">
      <x:c r="A139" s="67"/>
      <x:c r="B139" s="67"/>
      <x:c r="C139" s="67"/>
      <x:c r="D139" s="67"/>
      <x:c r="E139" s="67"/>
      <x:c r="F139" s="70"/>
      <x:c r="G139" s="67"/>
      <x:c r="H139" s="70"/>
      <x:c r="I139" s="75" t="str">
        <x:f>IF(A139="","",IF(G139="Cancelled","",IF(AND(G139="Done",F139&lt;&gt;"",H139&lt;&gt;""),IF(H139&lt;=F139,"On time","Late"),"")))</x:f>
      </x:c>
      <x:c r="J139" s="75" t="str">
        <x:f>IF(A139="","",IF(COUNTIF($A$7:$A$306,A139)&gt;1,"Duplicate ID",IF(G139="Cancelled","",IF(D139="","Missing next step",IF(E139="","Assign owner",IF(F139="","Missing due date",IF(G139="","Add status",IF(G139="Done",IF(H139="","Add completion date",IF(H139&gt;'Start Here'!$D$8,"Future completion date","")),IF(F139&lt;'Start Here'!$D$8,"Overdue","")))))))))</x:f>
      </x:c>
      <x:c r="K139" s="67"/>
    </x:row>
    <x:row r="140" ht="27" customHeight="1">
      <x:c r="A140" s="67"/>
      <x:c r="B140" s="67"/>
      <x:c r="C140" s="67"/>
      <x:c r="D140" s="67"/>
      <x:c r="E140" s="67"/>
      <x:c r="F140" s="70"/>
      <x:c r="G140" s="67"/>
      <x:c r="H140" s="70"/>
      <x:c r="I140" s="75" t="str">
        <x:f>IF(A140="","",IF(G140="Cancelled","",IF(AND(G140="Done",F140&lt;&gt;"",H140&lt;&gt;""),IF(H140&lt;=F140,"On time","Late"),"")))</x:f>
      </x:c>
      <x:c r="J140" s="75" t="str">
        <x:f>IF(A140="","",IF(COUNTIF($A$7:$A$306,A140)&gt;1,"Duplicate ID",IF(G140="Cancelled","",IF(D140="","Missing next step",IF(E140="","Assign owner",IF(F140="","Missing due date",IF(G140="","Add status",IF(G140="Done",IF(H140="","Add completion date",IF(H140&gt;'Start Here'!$D$8,"Future completion date","")),IF(F140&lt;'Start Here'!$D$8,"Overdue","")))))))))</x:f>
      </x:c>
      <x:c r="K140" s="67"/>
    </x:row>
    <x:row r="141" ht="27" customHeight="1">
      <x:c r="A141" s="67"/>
      <x:c r="B141" s="67"/>
      <x:c r="C141" s="67"/>
      <x:c r="D141" s="67"/>
      <x:c r="E141" s="67"/>
      <x:c r="F141" s="70"/>
      <x:c r="G141" s="67"/>
      <x:c r="H141" s="70"/>
      <x:c r="I141" s="75" t="str">
        <x:f>IF(A141="","",IF(G141="Cancelled","",IF(AND(G141="Done",F141&lt;&gt;"",H141&lt;&gt;""),IF(H141&lt;=F141,"On time","Late"),"")))</x:f>
      </x:c>
      <x:c r="J141" s="75" t="str">
        <x:f>IF(A141="","",IF(COUNTIF($A$7:$A$306,A141)&gt;1,"Duplicate ID",IF(G141="Cancelled","",IF(D141="","Missing next step",IF(E141="","Assign owner",IF(F141="","Missing due date",IF(G141="","Add status",IF(G141="Done",IF(H141="","Add completion date",IF(H141&gt;'Start Here'!$D$8,"Future completion date","")),IF(F141&lt;'Start Here'!$D$8,"Overdue","")))))))))</x:f>
      </x:c>
      <x:c r="K141" s="67"/>
    </x:row>
    <x:row r="142" ht="27" customHeight="1">
      <x:c r="A142" s="67"/>
      <x:c r="B142" s="67"/>
      <x:c r="C142" s="67"/>
      <x:c r="D142" s="67"/>
      <x:c r="E142" s="67"/>
      <x:c r="F142" s="70"/>
      <x:c r="G142" s="67"/>
      <x:c r="H142" s="70"/>
      <x:c r="I142" s="75" t="str">
        <x:f>IF(A142="","",IF(G142="Cancelled","",IF(AND(G142="Done",F142&lt;&gt;"",H142&lt;&gt;""),IF(H142&lt;=F142,"On time","Late"),"")))</x:f>
      </x:c>
      <x:c r="J142" s="75" t="str">
        <x:f>IF(A142="","",IF(COUNTIF($A$7:$A$306,A142)&gt;1,"Duplicate ID",IF(G142="Cancelled","",IF(D142="","Missing next step",IF(E142="","Assign owner",IF(F142="","Missing due date",IF(G142="","Add status",IF(G142="Done",IF(H142="","Add completion date",IF(H142&gt;'Start Here'!$D$8,"Future completion date","")),IF(F142&lt;'Start Here'!$D$8,"Overdue","")))))))))</x:f>
      </x:c>
      <x:c r="K142" s="67"/>
    </x:row>
    <x:row r="143" ht="27" customHeight="1">
      <x:c r="A143" s="67"/>
      <x:c r="B143" s="67"/>
      <x:c r="C143" s="67"/>
      <x:c r="D143" s="67"/>
      <x:c r="E143" s="67"/>
      <x:c r="F143" s="70"/>
      <x:c r="G143" s="67"/>
      <x:c r="H143" s="70"/>
      <x:c r="I143" s="75" t="str">
        <x:f>IF(A143="","",IF(G143="Cancelled","",IF(AND(G143="Done",F143&lt;&gt;"",H143&lt;&gt;""),IF(H143&lt;=F143,"On time","Late"),"")))</x:f>
      </x:c>
      <x:c r="J143" s="75" t="str">
        <x:f>IF(A143="","",IF(COUNTIF($A$7:$A$306,A143)&gt;1,"Duplicate ID",IF(G143="Cancelled","",IF(D143="","Missing next step",IF(E143="","Assign owner",IF(F143="","Missing due date",IF(G143="","Add status",IF(G143="Done",IF(H143="","Add completion date",IF(H143&gt;'Start Here'!$D$8,"Future completion date","")),IF(F143&lt;'Start Here'!$D$8,"Overdue","")))))))))</x:f>
      </x:c>
      <x:c r="K143" s="67"/>
    </x:row>
    <x:row r="144" ht="27" customHeight="1">
      <x:c r="A144" s="67"/>
      <x:c r="B144" s="67"/>
      <x:c r="C144" s="67"/>
      <x:c r="D144" s="67"/>
      <x:c r="E144" s="67"/>
      <x:c r="F144" s="70"/>
      <x:c r="G144" s="67"/>
      <x:c r="H144" s="70"/>
      <x:c r="I144" s="75" t="str">
        <x:f>IF(A144="","",IF(G144="Cancelled","",IF(AND(G144="Done",F144&lt;&gt;"",H144&lt;&gt;""),IF(H144&lt;=F144,"On time","Late"),"")))</x:f>
      </x:c>
      <x:c r="J144" s="75" t="str">
        <x:f>IF(A144="","",IF(COUNTIF($A$7:$A$306,A144)&gt;1,"Duplicate ID",IF(G144="Cancelled","",IF(D144="","Missing next step",IF(E144="","Assign owner",IF(F144="","Missing due date",IF(G144="","Add status",IF(G144="Done",IF(H144="","Add completion date",IF(H144&gt;'Start Here'!$D$8,"Future completion date","")),IF(F144&lt;'Start Here'!$D$8,"Overdue","")))))))))</x:f>
      </x:c>
      <x:c r="K144" s="67"/>
    </x:row>
    <x:row r="145" ht="27" customHeight="1">
      <x:c r="A145" s="67"/>
      <x:c r="B145" s="67"/>
      <x:c r="C145" s="67"/>
      <x:c r="D145" s="67"/>
      <x:c r="E145" s="67"/>
      <x:c r="F145" s="70"/>
      <x:c r="G145" s="67"/>
      <x:c r="H145" s="70"/>
      <x:c r="I145" s="75" t="str">
        <x:f>IF(A145="","",IF(G145="Cancelled","",IF(AND(G145="Done",F145&lt;&gt;"",H145&lt;&gt;""),IF(H145&lt;=F145,"On time","Late"),"")))</x:f>
      </x:c>
      <x:c r="J145" s="75" t="str">
        <x:f>IF(A145="","",IF(COUNTIF($A$7:$A$306,A145)&gt;1,"Duplicate ID",IF(G145="Cancelled","",IF(D145="","Missing next step",IF(E145="","Assign owner",IF(F145="","Missing due date",IF(G145="","Add status",IF(G145="Done",IF(H145="","Add completion date",IF(H145&gt;'Start Here'!$D$8,"Future completion date","")),IF(F145&lt;'Start Here'!$D$8,"Overdue","")))))))))</x:f>
      </x:c>
      <x:c r="K145" s="67"/>
    </x:row>
    <x:row r="146" ht="27" customHeight="1">
      <x:c r="A146" s="67"/>
      <x:c r="B146" s="67"/>
      <x:c r="C146" s="67"/>
      <x:c r="D146" s="67"/>
      <x:c r="E146" s="67"/>
      <x:c r="F146" s="70"/>
      <x:c r="G146" s="67"/>
      <x:c r="H146" s="70"/>
      <x:c r="I146" s="75" t="str">
        <x:f>IF(A146="","",IF(G146="Cancelled","",IF(AND(G146="Done",F146&lt;&gt;"",H146&lt;&gt;""),IF(H146&lt;=F146,"On time","Late"),"")))</x:f>
      </x:c>
      <x:c r="J146" s="75" t="str">
        <x:f>IF(A146="","",IF(COUNTIF($A$7:$A$306,A146)&gt;1,"Duplicate ID",IF(G146="Cancelled","",IF(D146="","Missing next step",IF(E146="","Assign owner",IF(F146="","Missing due date",IF(G146="","Add status",IF(G146="Done",IF(H146="","Add completion date",IF(H146&gt;'Start Here'!$D$8,"Future completion date","")),IF(F146&lt;'Start Here'!$D$8,"Overdue","")))))))))</x:f>
      </x:c>
      <x:c r="K146" s="67"/>
    </x:row>
    <x:row r="147" ht="27" customHeight="1">
      <x:c r="A147" s="67"/>
      <x:c r="B147" s="67"/>
      <x:c r="C147" s="67"/>
      <x:c r="D147" s="67"/>
      <x:c r="E147" s="67"/>
      <x:c r="F147" s="70"/>
      <x:c r="G147" s="67"/>
      <x:c r="H147" s="70"/>
      <x:c r="I147" s="75" t="str">
        <x:f>IF(A147="","",IF(G147="Cancelled","",IF(AND(G147="Done",F147&lt;&gt;"",H147&lt;&gt;""),IF(H147&lt;=F147,"On time","Late"),"")))</x:f>
      </x:c>
      <x:c r="J147" s="75" t="str">
        <x:f>IF(A147="","",IF(COUNTIF($A$7:$A$306,A147)&gt;1,"Duplicate ID",IF(G147="Cancelled","",IF(D147="","Missing next step",IF(E147="","Assign owner",IF(F147="","Missing due date",IF(G147="","Add status",IF(G147="Done",IF(H147="","Add completion date",IF(H147&gt;'Start Here'!$D$8,"Future completion date","")),IF(F147&lt;'Start Here'!$D$8,"Overdue","")))))))))</x:f>
      </x:c>
      <x:c r="K147" s="67"/>
    </x:row>
    <x:row r="148" ht="27" customHeight="1">
      <x:c r="A148" s="67"/>
      <x:c r="B148" s="67"/>
      <x:c r="C148" s="67"/>
      <x:c r="D148" s="67"/>
      <x:c r="E148" s="67"/>
      <x:c r="F148" s="70"/>
      <x:c r="G148" s="67"/>
      <x:c r="H148" s="70"/>
      <x:c r="I148" s="75" t="str">
        <x:f>IF(A148="","",IF(G148="Cancelled","",IF(AND(G148="Done",F148&lt;&gt;"",H148&lt;&gt;""),IF(H148&lt;=F148,"On time","Late"),"")))</x:f>
      </x:c>
      <x:c r="J148" s="75" t="str">
        <x:f>IF(A148="","",IF(COUNTIF($A$7:$A$306,A148)&gt;1,"Duplicate ID",IF(G148="Cancelled","",IF(D148="","Missing next step",IF(E148="","Assign owner",IF(F148="","Missing due date",IF(G148="","Add status",IF(G148="Done",IF(H148="","Add completion date",IF(H148&gt;'Start Here'!$D$8,"Future completion date","")),IF(F148&lt;'Start Here'!$D$8,"Overdue","")))))))))</x:f>
      </x:c>
      <x:c r="K148" s="67"/>
    </x:row>
    <x:row r="149" ht="27" customHeight="1">
      <x:c r="A149" s="67"/>
      <x:c r="B149" s="67"/>
      <x:c r="C149" s="67"/>
      <x:c r="D149" s="67"/>
      <x:c r="E149" s="67"/>
      <x:c r="F149" s="70"/>
      <x:c r="G149" s="67"/>
      <x:c r="H149" s="70"/>
      <x:c r="I149" s="75" t="str">
        <x:f>IF(A149="","",IF(G149="Cancelled","",IF(AND(G149="Done",F149&lt;&gt;"",H149&lt;&gt;""),IF(H149&lt;=F149,"On time","Late"),"")))</x:f>
      </x:c>
      <x:c r="J149" s="75" t="str">
        <x:f>IF(A149="","",IF(COUNTIF($A$7:$A$306,A149)&gt;1,"Duplicate ID",IF(G149="Cancelled","",IF(D149="","Missing next step",IF(E149="","Assign owner",IF(F149="","Missing due date",IF(G149="","Add status",IF(G149="Done",IF(H149="","Add completion date",IF(H149&gt;'Start Here'!$D$8,"Future completion date","")),IF(F149&lt;'Start Here'!$D$8,"Overdue","")))))))))</x:f>
      </x:c>
      <x:c r="K149" s="67"/>
    </x:row>
    <x:row r="150" ht="27" customHeight="1">
      <x:c r="A150" s="67"/>
      <x:c r="B150" s="67"/>
      <x:c r="C150" s="67"/>
      <x:c r="D150" s="67"/>
      <x:c r="E150" s="67"/>
      <x:c r="F150" s="70"/>
      <x:c r="G150" s="67"/>
      <x:c r="H150" s="70"/>
      <x:c r="I150" s="75" t="str">
        <x:f>IF(A150="","",IF(G150="Cancelled","",IF(AND(G150="Done",F150&lt;&gt;"",H150&lt;&gt;""),IF(H150&lt;=F150,"On time","Late"),"")))</x:f>
      </x:c>
      <x:c r="J150" s="75" t="str">
        <x:f>IF(A150="","",IF(COUNTIF($A$7:$A$306,A150)&gt;1,"Duplicate ID",IF(G150="Cancelled","",IF(D150="","Missing next step",IF(E150="","Assign owner",IF(F150="","Missing due date",IF(G150="","Add status",IF(G150="Done",IF(H150="","Add completion date",IF(H150&gt;'Start Here'!$D$8,"Future completion date","")),IF(F150&lt;'Start Here'!$D$8,"Overdue","")))))))))</x:f>
      </x:c>
      <x:c r="K150" s="67"/>
    </x:row>
    <x:row r="151" ht="27" customHeight="1">
      <x:c r="A151" s="67"/>
      <x:c r="B151" s="67"/>
      <x:c r="C151" s="67"/>
      <x:c r="D151" s="67"/>
      <x:c r="E151" s="67"/>
      <x:c r="F151" s="70"/>
      <x:c r="G151" s="67"/>
      <x:c r="H151" s="70"/>
      <x:c r="I151" s="75" t="str">
        <x:f>IF(A151="","",IF(G151="Cancelled","",IF(AND(G151="Done",F151&lt;&gt;"",H151&lt;&gt;""),IF(H151&lt;=F151,"On time","Late"),"")))</x:f>
      </x:c>
      <x:c r="J151" s="75" t="str">
        <x:f>IF(A151="","",IF(COUNTIF($A$7:$A$306,A151)&gt;1,"Duplicate ID",IF(G151="Cancelled","",IF(D151="","Missing next step",IF(E151="","Assign owner",IF(F151="","Missing due date",IF(G151="","Add status",IF(G151="Done",IF(H151="","Add completion date",IF(H151&gt;'Start Here'!$D$8,"Future completion date","")),IF(F151&lt;'Start Here'!$D$8,"Overdue","")))))))))</x:f>
      </x:c>
      <x:c r="K151" s="67"/>
    </x:row>
    <x:row r="152" ht="27" customHeight="1">
      <x:c r="A152" s="67"/>
      <x:c r="B152" s="67"/>
      <x:c r="C152" s="67"/>
      <x:c r="D152" s="67"/>
      <x:c r="E152" s="67"/>
      <x:c r="F152" s="70"/>
      <x:c r="G152" s="67"/>
      <x:c r="H152" s="70"/>
      <x:c r="I152" s="75" t="str">
        <x:f>IF(A152="","",IF(G152="Cancelled","",IF(AND(G152="Done",F152&lt;&gt;"",H152&lt;&gt;""),IF(H152&lt;=F152,"On time","Late"),"")))</x:f>
      </x:c>
      <x:c r="J152" s="75" t="str">
        <x:f>IF(A152="","",IF(COUNTIF($A$7:$A$306,A152)&gt;1,"Duplicate ID",IF(G152="Cancelled","",IF(D152="","Missing next step",IF(E152="","Assign owner",IF(F152="","Missing due date",IF(G152="","Add status",IF(G152="Done",IF(H152="","Add completion date",IF(H152&gt;'Start Here'!$D$8,"Future completion date","")),IF(F152&lt;'Start Here'!$D$8,"Overdue","")))))))))</x:f>
      </x:c>
      <x:c r="K152" s="67"/>
    </x:row>
    <x:row r="153" ht="27" customHeight="1">
      <x:c r="A153" s="67"/>
      <x:c r="B153" s="67"/>
      <x:c r="C153" s="67"/>
      <x:c r="D153" s="67"/>
      <x:c r="E153" s="67"/>
      <x:c r="F153" s="70"/>
      <x:c r="G153" s="67"/>
      <x:c r="H153" s="70"/>
      <x:c r="I153" s="75" t="str">
        <x:f>IF(A153="","",IF(G153="Cancelled","",IF(AND(G153="Done",F153&lt;&gt;"",H153&lt;&gt;""),IF(H153&lt;=F153,"On time","Late"),"")))</x:f>
      </x:c>
      <x:c r="J153" s="75" t="str">
        <x:f>IF(A153="","",IF(COUNTIF($A$7:$A$306,A153)&gt;1,"Duplicate ID",IF(G153="Cancelled","",IF(D153="","Missing next step",IF(E153="","Assign owner",IF(F153="","Missing due date",IF(G153="","Add status",IF(G153="Done",IF(H153="","Add completion date",IF(H153&gt;'Start Here'!$D$8,"Future completion date","")),IF(F153&lt;'Start Here'!$D$8,"Overdue","")))))))))</x:f>
      </x:c>
      <x:c r="K153" s="67"/>
    </x:row>
    <x:row r="154" ht="27" customHeight="1">
      <x:c r="A154" s="67"/>
      <x:c r="B154" s="67"/>
      <x:c r="C154" s="67"/>
      <x:c r="D154" s="67"/>
      <x:c r="E154" s="67"/>
      <x:c r="F154" s="70"/>
      <x:c r="G154" s="67"/>
      <x:c r="H154" s="70"/>
      <x:c r="I154" s="75" t="str">
        <x:f>IF(A154="","",IF(G154="Cancelled","",IF(AND(G154="Done",F154&lt;&gt;"",H154&lt;&gt;""),IF(H154&lt;=F154,"On time","Late"),"")))</x:f>
      </x:c>
      <x:c r="J154" s="75" t="str">
        <x:f>IF(A154="","",IF(COUNTIF($A$7:$A$306,A154)&gt;1,"Duplicate ID",IF(G154="Cancelled","",IF(D154="","Missing next step",IF(E154="","Assign owner",IF(F154="","Missing due date",IF(G154="","Add status",IF(G154="Done",IF(H154="","Add completion date",IF(H154&gt;'Start Here'!$D$8,"Future completion date","")),IF(F154&lt;'Start Here'!$D$8,"Overdue","")))))))))</x:f>
      </x:c>
      <x:c r="K154" s="67"/>
    </x:row>
    <x:row r="155" ht="27" customHeight="1">
      <x:c r="A155" s="67"/>
      <x:c r="B155" s="67"/>
      <x:c r="C155" s="67"/>
      <x:c r="D155" s="67"/>
      <x:c r="E155" s="67"/>
      <x:c r="F155" s="70"/>
      <x:c r="G155" s="67"/>
      <x:c r="H155" s="70"/>
      <x:c r="I155" s="75" t="str">
        <x:f>IF(A155="","",IF(G155="Cancelled","",IF(AND(G155="Done",F155&lt;&gt;"",H155&lt;&gt;""),IF(H155&lt;=F155,"On time","Late"),"")))</x:f>
      </x:c>
      <x:c r="J155" s="75" t="str">
        <x:f>IF(A155="","",IF(COUNTIF($A$7:$A$306,A155)&gt;1,"Duplicate ID",IF(G155="Cancelled","",IF(D155="","Missing next step",IF(E155="","Assign owner",IF(F155="","Missing due date",IF(G155="","Add status",IF(G155="Done",IF(H155="","Add completion date",IF(H155&gt;'Start Here'!$D$8,"Future completion date","")),IF(F155&lt;'Start Here'!$D$8,"Overdue","")))))))))</x:f>
      </x:c>
      <x:c r="K155" s="67"/>
    </x:row>
    <x:row r="156" ht="27" customHeight="1">
      <x:c r="A156" s="67"/>
      <x:c r="B156" s="67"/>
      <x:c r="C156" s="67"/>
      <x:c r="D156" s="67"/>
      <x:c r="E156" s="67"/>
      <x:c r="F156" s="70"/>
      <x:c r="G156" s="67"/>
      <x:c r="H156" s="70"/>
      <x:c r="I156" s="75" t="str">
        <x:f>IF(A156="","",IF(G156="Cancelled","",IF(AND(G156="Done",F156&lt;&gt;"",H156&lt;&gt;""),IF(H156&lt;=F156,"On time","Late"),"")))</x:f>
      </x:c>
      <x:c r="J156" s="75" t="str">
        <x:f>IF(A156="","",IF(COUNTIF($A$7:$A$306,A156)&gt;1,"Duplicate ID",IF(G156="Cancelled","",IF(D156="","Missing next step",IF(E156="","Assign owner",IF(F156="","Missing due date",IF(G156="","Add status",IF(G156="Done",IF(H156="","Add completion date",IF(H156&gt;'Start Here'!$D$8,"Future completion date","")),IF(F156&lt;'Start Here'!$D$8,"Overdue","")))))))))</x:f>
      </x:c>
      <x:c r="K156" s="67"/>
    </x:row>
    <x:row r="157" ht="27" customHeight="1">
      <x:c r="A157" s="67"/>
      <x:c r="B157" s="67"/>
      <x:c r="C157" s="67"/>
      <x:c r="D157" s="67"/>
      <x:c r="E157" s="67"/>
      <x:c r="F157" s="70"/>
      <x:c r="G157" s="67"/>
      <x:c r="H157" s="70"/>
      <x:c r="I157" s="75" t="str">
        <x:f>IF(A157="","",IF(G157="Cancelled","",IF(AND(G157="Done",F157&lt;&gt;"",H157&lt;&gt;""),IF(H157&lt;=F157,"On time","Late"),"")))</x:f>
      </x:c>
      <x:c r="J157" s="75" t="str">
        <x:f>IF(A157="","",IF(COUNTIF($A$7:$A$306,A157)&gt;1,"Duplicate ID",IF(G157="Cancelled","",IF(D157="","Missing next step",IF(E157="","Assign owner",IF(F157="","Missing due date",IF(G157="","Add status",IF(G157="Done",IF(H157="","Add completion date",IF(H157&gt;'Start Here'!$D$8,"Future completion date","")),IF(F157&lt;'Start Here'!$D$8,"Overdue","")))))))))</x:f>
      </x:c>
      <x:c r="K157" s="67"/>
    </x:row>
    <x:row r="158" ht="27" customHeight="1">
      <x:c r="A158" s="67"/>
      <x:c r="B158" s="67"/>
      <x:c r="C158" s="67"/>
      <x:c r="D158" s="67"/>
      <x:c r="E158" s="67"/>
      <x:c r="F158" s="70"/>
      <x:c r="G158" s="67"/>
      <x:c r="H158" s="70"/>
      <x:c r="I158" s="75" t="str">
        <x:f>IF(A158="","",IF(G158="Cancelled","",IF(AND(G158="Done",F158&lt;&gt;"",H158&lt;&gt;""),IF(H158&lt;=F158,"On time","Late"),"")))</x:f>
      </x:c>
      <x:c r="J158" s="75" t="str">
        <x:f>IF(A158="","",IF(COUNTIF($A$7:$A$306,A158)&gt;1,"Duplicate ID",IF(G158="Cancelled","",IF(D158="","Missing next step",IF(E158="","Assign owner",IF(F158="","Missing due date",IF(G158="","Add status",IF(G158="Done",IF(H158="","Add completion date",IF(H158&gt;'Start Here'!$D$8,"Future completion date","")),IF(F158&lt;'Start Here'!$D$8,"Overdue","")))))))))</x:f>
      </x:c>
      <x:c r="K158" s="67"/>
    </x:row>
    <x:row r="159" ht="27" customHeight="1">
      <x:c r="A159" s="67"/>
      <x:c r="B159" s="67"/>
      <x:c r="C159" s="67"/>
      <x:c r="D159" s="67"/>
      <x:c r="E159" s="67"/>
      <x:c r="F159" s="70"/>
      <x:c r="G159" s="67"/>
      <x:c r="H159" s="70"/>
      <x:c r="I159" s="75" t="str">
        <x:f>IF(A159="","",IF(G159="Cancelled","",IF(AND(G159="Done",F159&lt;&gt;"",H159&lt;&gt;""),IF(H159&lt;=F159,"On time","Late"),"")))</x:f>
      </x:c>
      <x:c r="J159" s="75" t="str">
        <x:f>IF(A159="","",IF(COUNTIF($A$7:$A$306,A159)&gt;1,"Duplicate ID",IF(G159="Cancelled","",IF(D159="","Missing next step",IF(E159="","Assign owner",IF(F159="","Missing due date",IF(G159="","Add status",IF(G159="Done",IF(H159="","Add completion date",IF(H159&gt;'Start Here'!$D$8,"Future completion date","")),IF(F159&lt;'Start Here'!$D$8,"Overdue","")))))))))</x:f>
      </x:c>
      <x:c r="K159" s="67"/>
    </x:row>
    <x:row r="160" ht="27" customHeight="1">
      <x:c r="A160" s="67"/>
      <x:c r="B160" s="67"/>
      <x:c r="C160" s="67"/>
      <x:c r="D160" s="67"/>
      <x:c r="E160" s="67"/>
      <x:c r="F160" s="70"/>
      <x:c r="G160" s="67"/>
      <x:c r="H160" s="70"/>
      <x:c r="I160" s="75" t="str">
        <x:f>IF(A160="","",IF(G160="Cancelled","",IF(AND(G160="Done",F160&lt;&gt;"",H160&lt;&gt;""),IF(H160&lt;=F160,"On time","Late"),"")))</x:f>
      </x:c>
      <x:c r="J160" s="75" t="str">
        <x:f>IF(A160="","",IF(COUNTIF($A$7:$A$306,A160)&gt;1,"Duplicate ID",IF(G160="Cancelled","",IF(D160="","Missing next step",IF(E160="","Assign owner",IF(F160="","Missing due date",IF(G160="","Add status",IF(G160="Done",IF(H160="","Add completion date",IF(H160&gt;'Start Here'!$D$8,"Future completion date","")),IF(F160&lt;'Start Here'!$D$8,"Overdue","")))))))))</x:f>
      </x:c>
      <x:c r="K160" s="67"/>
    </x:row>
    <x:row r="161" ht="27" customHeight="1">
      <x:c r="A161" s="67"/>
      <x:c r="B161" s="67"/>
      <x:c r="C161" s="67"/>
      <x:c r="D161" s="67"/>
      <x:c r="E161" s="67"/>
      <x:c r="F161" s="70"/>
      <x:c r="G161" s="67"/>
      <x:c r="H161" s="70"/>
      <x:c r="I161" s="75" t="str">
        <x:f>IF(A161="","",IF(G161="Cancelled","",IF(AND(G161="Done",F161&lt;&gt;"",H161&lt;&gt;""),IF(H161&lt;=F161,"On time","Late"),"")))</x:f>
      </x:c>
      <x:c r="J161" s="75" t="str">
        <x:f>IF(A161="","",IF(COUNTIF($A$7:$A$306,A161)&gt;1,"Duplicate ID",IF(G161="Cancelled","",IF(D161="","Missing next step",IF(E161="","Assign owner",IF(F161="","Missing due date",IF(G161="","Add status",IF(G161="Done",IF(H161="","Add completion date",IF(H161&gt;'Start Here'!$D$8,"Future completion date","")),IF(F161&lt;'Start Here'!$D$8,"Overdue","")))))))))</x:f>
      </x:c>
      <x:c r="K161" s="67"/>
    </x:row>
    <x:row r="162" ht="27" customHeight="1">
      <x:c r="A162" s="67"/>
      <x:c r="B162" s="67"/>
      <x:c r="C162" s="67"/>
      <x:c r="D162" s="67"/>
      <x:c r="E162" s="67"/>
      <x:c r="F162" s="70"/>
      <x:c r="G162" s="67"/>
      <x:c r="H162" s="70"/>
      <x:c r="I162" s="75" t="str">
        <x:f>IF(A162="","",IF(G162="Cancelled","",IF(AND(G162="Done",F162&lt;&gt;"",H162&lt;&gt;""),IF(H162&lt;=F162,"On time","Late"),"")))</x:f>
      </x:c>
      <x:c r="J162" s="75" t="str">
        <x:f>IF(A162="","",IF(COUNTIF($A$7:$A$306,A162)&gt;1,"Duplicate ID",IF(G162="Cancelled","",IF(D162="","Missing next step",IF(E162="","Assign owner",IF(F162="","Missing due date",IF(G162="","Add status",IF(G162="Done",IF(H162="","Add completion date",IF(H162&gt;'Start Here'!$D$8,"Future completion date","")),IF(F162&lt;'Start Here'!$D$8,"Overdue","")))))))))</x:f>
      </x:c>
      <x:c r="K162" s="67"/>
    </x:row>
    <x:row r="163" ht="27" customHeight="1">
      <x:c r="A163" s="67"/>
      <x:c r="B163" s="67"/>
      <x:c r="C163" s="67"/>
      <x:c r="D163" s="67"/>
      <x:c r="E163" s="67"/>
      <x:c r="F163" s="70"/>
      <x:c r="G163" s="67"/>
      <x:c r="H163" s="70"/>
      <x:c r="I163" s="75" t="str">
        <x:f>IF(A163="","",IF(G163="Cancelled","",IF(AND(G163="Done",F163&lt;&gt;"",H163&lt;&gt;""),IF(H163&lt;=F163,"On time","Late"),"")))</x:f>
      </x:c>
      <x:c r="J163" s="75" t="str">
        <x:f>IF(A163="","",IF(COUNTIF($A$7:$A$306,A163)&gt;1,"Duplicate ID",IF(G163="Cancelled","",IF(D163="","Missing next step",IF(E163="","Assign owner",IF(F163="","Missing due date",IF(G163="","Add status",IF(G163="Done",IF(H163="","Add completion date",IF(H163&gt;'Start Here'!$D$8,"Future completion date","")),IF(F163&lt;'Start Here'!$D$8,"Overdue","")))))))))</x:f>
      </x:c>
      <x:c r="K163" s="67"/>
    </x:row>
    <x:row r="164" ht="27" customHeight="1">
      <x:c r="A164" s="67"/>
      <x:c r="B164" s="67"/>
      <x:c r="C164" s="67"/>
      <x:c r="D164" s="67"/>
      <x:c r="E164" s="67"/>
      <x:c r="F164" s="70"/>
      <x:c r="G164" s="67"/>
      <x:c r="H164" s="70"/>
      <x:c r="I164" s="75" t="str">
        <x:f>IF(A164="","",IF(G164="Cancelled","",IF(AND(G164="Done",F164&lt;&gt;"",H164&lt;&gt;""),IF(H164&lt;=F164,"On time","Late"),"")))</x:f>
      </x:c>
      <x:c r="J164" s="75" t="str">
        <x:f>IF(A164="","",IF(COUNTIF($A$7:$A$306,A164)&gt;1,"Duplicate ID",IF(G164="Cancelled","",IF(D164="","Missing next step",IF(E164="","Assign owner",IF(F164="","Missing due date",IF(G164="","Add status",IF(G164="Done",IF(H164="","Add completion date",IF(H164&gt;'Start Here'!$D$8,"Future completion date","")),IF(F164&lt;'Start Here'!$D$8,"Overdue","")))))))))</x:f>
      </x:c>
      <x:c r="K164" s="67"/>
    </x:row>
    <x:row r="165" ht="27" customHeight="1">
      <x:c r="A165" s="67"/>
      <x:c r="B165" s="67"/>
      <x:c r="C165" s="67"/>
      <x:c r="D165" s="67"/>
      <x:c r="E165" s="67"/>
      <x:c r="F165" s="70"/>
      <x:c r="G165" s="67"/>
      <x:c r="H165" s="70"/>
      <x:c r="I165" s="75" t="str">
        <x:f>IF(A165="","",IF(G165="Cancelled","",IF(AND(G165="Done",F165&lt;&gt;"",H165&lt;&gt;""),IF(H165&lt;=F165,"On time","Late"),"")))</x:f>
      </x:c>
      <x:c r="J165" s="75" t="str">
        <x:f>IF(A165="","",IF(COUNTIF($A$7:$A$306,A165)&gt;1,"Duplicate ID",IF(G165="Cancelled","",IF(D165="","Missing next step",IF(E165="","Assign owner",IF(F165="","Missing due date",IF(G165="","Add status",IF(G165="Done",IF(H165="","Add completion date",IF(H165&gt;'Start Here'!$D$8,"Future completion date","")),IF(F165&lt;'Start Here'!$D$8,"Overdue","")))))))))</x:f>
      </x:c>
      <x:c r="K165" s="67"/>
    </x:row>
    <x:row r="166" ht="27" customHeight="1">
      <x:c r="A166" s="67"/>
      <x:c r="B166" s="67"/>
      <x:c r="C166" s="67"/>
      <x:c r="D166" s="67"/>
      <x:c r="E166" s="67"/>
      <x:c r="F166" s="70"/>
      <x:c r="G166" s="67"/>
      <x:c r="H166" s="70"/>
      <x:c r="I166" s="75" t="str">
        <x:f>IF(A166="","",IF(G166="Cancelled","",IF(AND(G166="Done",F166&lt;&gt;"",H166&lt;&gt;""),IF(H166&lt;=F166,"On time","Late"),"")))</x:f>
      </x:c>
      <x:c r="J166" s="75" t="str">
        <x:f>IF(A166="","",IF(COUNTIF($A$7:$A$306,A166)&gt;1,"Duplicate ID",IF(G166="Cancelled","",IF(D166="","Missing next step",IF(E166="","Assign owner",IF(F166="","Missing due date",IF(G166="","Add status",IF(G166="Done",IF(H166="","Add completion date",IF(H166&gt;'Start Here'!$D$8,"Future completion date","")),IF(F166&lt;'Start Here'!$D$8,"Overdue","")))))))))</x:f>
      </x:c>
      <x:c r="K166" s="67"/>
    </x:row>
    <x:row r="167" ht="27" customHeight="1">
      <x:c r="A167" s="67"/>
      <x:c r="B167" s="67"/>
      <x:c r="C167" s="67"/>
      <x:c r="D167" s="67"/>
      <x:c r="E167" s="67"/>
      <x:c r="F167" s="70"/>
      <x:c r="G167" s="67"/>
      <x:c r="H167" s="70"/>
      <x:c r="I167" s="75" t="str">
        <x:f>IF(A167="","",IF(G167="Cancelled","",IF(AND(G167="Done",F167&lt;&gt;"",H167&lt;&gt;""),IF(H167&lt;=F167,"On time","Late"),"")))</x:f>
      </x:c>
      <x:c r="J167" s="75" t="str">
        <x:f>IF(A167="","",IF(COUNTIF($A$7:$A$306,A167)&gt;1,"Duplicate ID",IF(G167="Cancelled","",IF(D167="","Missing next step",IF(E167="","Assign owner",IF(F167="","Missing due date",IF(G167="","Add status",IF(G167="Done",IF(H167="","Add completion date",IF(H167&gt;'Start Here'!$D$8,"Future completion date","")),IF(F167&lt;'Start Here'!$D$8,"Overdue","")))))))))</x:f>
      </x:c>
      <x:c r="K167" s="67"/>
    </x:row>
    <x:row r="168" ht="27" customHeight="1">
      <x:c r="A168" s="67"/>
      <x:c r="B168" s="67"/>
      <x:c r="C168" s="67"/>
      <x:c r="D168" s="67"/>
      <x:c r="E168" s="67"/>
      <x:c r="F168" s="70"/>
      <x:c r="G168" s="67"/>
      <x:c r="H168" s="70"/>
      <x:c r="I168" s="75" t="str">
        <x:f>IF(A168="","",IF(G168="Cancelled","",IF(AND(G168="Done",F168&lt;&gt;"",H168&lt;&gt;""),IF(H168&lt;=F168,"On time","Late"),"")))</x:f>
      </x:c>
      <x:c r="J168" s="75" t="str">
        <x:f>IF(A168="","",IF(COUNTIF($A$7:$A$306,A168)&gt;1,"Duplicate ID",IF(G168="Cancelled","",IF(D168="","Missing next step",IF(E168="","Assign owner",IF(F168="","Missing due date",IF(G168="","Add status",IF(G168="Done",IF(H168="","Add completion date",IF(H168&gt;'Start Here'!$D$8,"Future completion date","")),IF(F168&lt;'Start Here'!$D$8,"Overdue","")))))))))</x:f>
      </x:c>
      <x:c r="K168" s="67"/>
    </x:row>
    <x:row r="169" ht="27" customHeight="1">
      <x:c r="A169" s="67"/>
      <x:c r="B169" s="67"/>
      <x:c r="C169" s="67"/>
      <x:c r="D169" s="67"/>
      <x:c r="E169" s="67"/>
      <x:c r="F169" s="70"/>
      <x:c r="G169" s="67"/>
      <x:c r="H169" s="70"/>
      <x:c r="I169" s="75" t="str">
        <x:f>IF(A169="","",IF(G169="Cancelled","",IF(AND(G169="Done",F169&lt;&gt;"",H169&lt;&gt;""),IF(H169&lt;=F169,"On time","Late"),"")))</x:f>
      </x:c>
      <x:c r="J169" s="75" t="str">
        <x:f>IF(A169="","",IF(COUNTIF($A$7:$A$306,A169)&gt;1,"Duplicate ID",IF(G169="Cancelled","",IF(D169="","Missing next step",IF(E169="","Assign owner",IF(F169="","Missing due date",IF(G169="","Add status",IF(G169="Done",IF(H169="","Add completion date",IF(H169&gt;'Start Here'!$D$8,"Future completion date","")),IF(F169&lt;'Start Here'!$D$8,"Overdue","")))))))))</x:f>
      </x:c>
      <x:c r="K169" s="67"/>
    </x:row>
    <x:row r="170" ht="27" customHeight="1">
      <x:c r="A170" s="67"/>
      <x:c r="B170" s="67"/>
      <x:c r="C170" s="67"/>
      <x:c r="D170" s="67"/>
      <x:c r="E170" s="67"/>
      <x:c r="F170" s="70"/>
      <x:c r="G170" s="67"/>
      <x:c r="H170" s="70"/>
      <x:c r="I170" s="75" t="str">
        <x:f>IF(A170="","",IF(G170="Cancelled","",IF(AND(G170="Done",F170&lt;&gt;"",H170&lt;&gt;""),IF(H170&lt;=F170,"On time","Late"),"")))</x:f>
      </x:c>
      <x:c r="J170" s="75" t="str">
        <x:f>IF(A170="","",IF(COUNTIF($A$7:$A$306,A170)&gt;1,"Duplicate ID",IF(G170="Cancelled","",IF(D170="","Missing next step",IF(E170="","Assign owner",IF(F170="","Missing due date",IF(G170="","Add status",IF(G170="Done",IF(H170="","Add completion date",IF(H170&gt;'Start Here'!$D$8,"Future completion date","")),IF(F170&lt;'Start Here'!$D$8,"Overdue","")))))))))</x:f>
      </x:c>
      <x:c r="K170" s="67"/>
    </x:row>
    <x:row r="171" ht="27" customHeight="1">
      <x:c r="A171" s="67"/>
      <x:c r="B171" s="67"/>
      <x:c r="C171" s="67"/>
      <x:c r="D171" s="67"/>
      <x:c r="E171" s="67"/>
      <x:c r="F171" s="70"/>
      <x:c r="G171" s="67"/>
      <x:c r="H171" s="70"/>
      <x:c r="I171" s="75" t="str">
        <x:f>IF(A171="","",IF(G171="Cancelled","",IF(AND(G171="Done",F171&lt;&gt;"",H171&lt;&gt;""),IF(H171&lt;=F171,"On time","Late"),"")))</x:f>
      </x:c>
      <x:c r="J171" s="75" t="str">
        <x:f>IF(A171="","",IF(COUNTIF($A$7:$A$306,A171)&gt;1,"Duplicate ID",IF(G171="Cancelled","",IF(D171="","Missing next step",IF(E171="","Assign owner",IF(F171="","Missing due date",IF(G171="","Add status",IF(G171="Done",IF(H171="","Add completion date",IF(H171&gt;'Start Here'!$D$8,"Future completion date","")),IF(F171&lt;'Start Here'!$D$8,"Overdue","")))))))))</x:f>
      </x:c>
      <x:c r="K171" s="67"/>
    </x:row>
    <x:row r="172" ht="27" customHeight="1">
      <x:c r="A172" s="67"/>
      <x:c r="B172" s="67"/>
      <x:c r="C172" s="67"/>
      <x:c r="D172" s="67"/>
      <x:c r="E172" s="67"/>
      <x:c r="F172" s="70"/>
      <x:c r="G172" s="67"/>
      <x:c r="H172" s="70"/>
      <x:c r="I172" s="75" t="str">
        <x:f>IF(A172="","",IF(G172="Cancelled","",IF(AND(G172="Done",F172&lt;&gt;"",H172&lt;&gt;""),IF(H172&lt;=F172,"On time","Late"),"")))</x:f>
      </x:c>
      <x:c r="J172" s="75" t="str">
        <x:f>IF(A172="","",IF(COUNTIF($A$7:$A$306,A172)&gt;1,"Duplicate ID",IF(G172="Cancelled","",IF(D172="","Missing next step",IF(E172="","Assign owner",IF(F172="","Missing due date",IF(G172="","Add status",IF(G172="Done",IF(H172="","Add completion date",IF(H172&gt;'Start Here'!$D$8,"Future completion date","")),IF(F172&lt;'Start Here'!$D$8,"Overdue","")))))))))</x:f>
      </x:c>
      <x:c r="K172" s="67"/>
    </x:row>
    <x:row r="173" ht="27" customHeight="1">
      <x:c r="A173" s="67"/>
      <x:c r="B173" s="67"/>
      <x:c r="C173" s="67"/>
      <x:c r="D173" s="67"/>
      <x:c r="E173" s="67"/>
      <x:c r="F173" s="70"/>
      <x:c r="G173" s="67"/>
      <x:c r="H173" s="70"/>
      <x:c r="I173" s="75" t="str">
        <x:f>IF(A173="","",IF(G173="Cancelled","",IF(AND(G173="Done",F173&lt;&gt;"",H173&lt;&gt;""),IF(H173&lt;=F173,"On time","Late"),"")))</x:f>
      </x:c>
      <x:c r="J173" s="75" t="str">
        <x:f>IF(A173="","",IF(COUNTIF($A$7:$A$306,A173)&gt;1,"Duplicate ID",IF(G173="Cancelled","",IF(D173="","Missing next step",IF(E173="","Assign owner",IF(F173="","Missing due date",IF(G173="","Add status",IF(G173="Done",IF(H173="","Add completion date",IF(H173&gt;'Start Here'!$D$8,"Future completion date","")),IF(F173&lt;'Start Here'!$D$8,"Overdue","")))))))))</x:f>
      </x:c>
      <x:c r="K173" s="67"/>
    </x:row>
    <x:row r="174" ht="27" customHeight="1">
      <x:c r="A174" s="67"/>
      <x:c r="B174" s="67"/>
      <x:c r="C174" s="67"/>
      <x:c r="D174" s="67"/>
      <x:c r="E174" s="67"/>
      <x:c r="F174" s="70"/>
      <x:c r="G174" s="67"/>
      <x:c r="H174" s="70"/>
      <x:c r="I174" s="75" t="str">
        <x:f>IF(A174="","",IF(G174="Cancelled","",IF(AND(G174="Done",F174&lt;&gt;"",H174&lt;&gt;""),IF(H174&lt;=F174,"On time","Late"),"")))</x:f>
      </x:c>
      <x:c r="J174" s="75" t="str">
        <x:f>IF(A174="","",IF(COUNTIF($A$7:$A$306,A174)&gt;1,"Duplicate ID",IF(G174="Cancelled","",IF(D174="","Missing next step",IF(E174="","Assign owner",IF(F174="","Missing due date",IF(G174="","Add status",IF(G174="Done",IF(H174="","Add completion date",IF(H174&gt;'Start Here'!$D$8,"Future completion date","")),IF(F174&lt;'Start Here'!$D$8,"Overdue","")))))))))</x:f>
      </x:c>
      <x:c r="K174" s="67"/>
    </x:row>
    <x:row r="175" ht="27" customHeight="1">
      <x:c r="A175" s="67"/>
      <x:c r="B175" s="67"/>
      <x:c r="C175" s="67"/>
      <x:c r="D175" s="67"/>
      <x:c r="E175" s="67"/>
      <x:c r="F175" s="70"/>
      <x:c r="G175" s="67"/>
      <x:c r="H175" s="70"/>
      <x:c r="I175" s="75" t="str">
        <x:f>IF(A175="","",IF(G175="Cancelled","",IF(AND(G175="Done",F175&lt;&gt;"",H175&lt;&gt;""),IF(H175&lt;=F175,"On time","Late"),"")))</x:f>
      </x:c>
      <x:c r="J175" s="75" t="str">
        <x:f>IF(A175="","",IF(COUNTIF($A$7:$A$306,A175)&gt;1,"Duplicate ID",IF(G175="Cancelled","",IF(D175="","Missing next step",IF(E175="","Assign owner",IF(F175="","Missing due date",IF(G175="","Add status",IF(G175="Done",IF(H175="","Add completion date",IF(H175&gt;'Start Here'!$D$8,"Future completion date","")),IF(F175&lt;'Start Here'!$D$8,"Overdue","")))))))))</x:f>
      </x:c>
      <x:c r="K175" s="67"/>
    </x:row>
    <x:row r="176" ht="27" customHeight="1">
      <x:c r="A176" s="67"/>
      <x:c r="B176" s="67"/>
      <x:c r="C176" s="67"/>
      <x:c r="D176" s="67"/>
      <x:c r="E176" s="67"/>
      <x:c r="F176" s="70"/>
      <x:c r="G176" s="67"/>
      <x:c r="H176" s="70"/>
      <x:c r="I176" s="75" t="str">
        <x:f>IF(A176="","",IF(G176="Cancelled","",IF(AND(G176="Done",F176&lt;&gt;"",H176&lt;&gt;""),IF(H176&lt;=F176,"On time","Late"),"")))</x:f>
      </x:c>
      <x:c r="J176" s="75" t="str">
        <x:f>IF(A176="","",IF(COUNTIF($A$7:$A$306,A176)&gt;1,"Duplicate ID",IF(G176="Cancelled","",IF(D176="","Missing next step",IF(E176="","Assign owner",IF(F176="","Missing due date",IF(G176="","Add status",IF(G176="Done",IF(H176="","Add completion date",IF(H176&gt;'Start Here'!$D$8,"Future completion date","")),IF(F176&lt;'Start Here'!$D$8,"Overdue","")))))))))</x:f>
      </x:c>
      <x:c r="K176" s="67"/>
    </x:row>
    <x:row r="177" ht="27" customHeight="1">
      <x:c r="A177" s="67"/>
      <x:c r="B177" s="67"/>
      <x:c r="C177" s="67"/>
      <x:c r="D177" s="67"/>
      <x:c r="E177" s="67"/>
      <x:c r="F177" s="70"/>
      <x:c r="G177" s="67"/>
      <x:c r="H177" s="70"/>
      <x:c r="I177" s="75" t="str">
        <x:f>IF(A177="","",IF(G177="Cancelled","",IF(AND(G177="Done",F177&lt;&gt;"",H177&lt;&gt;""),IF(H177&lt;=F177,"On time","Late"),"")))</x:f>
      </x:c>
      <x:c r="J177" s="75" t="str">
        <x:f>IF(A177="","",IF(COUNTIF($A$7:$A$306,A177)&gt;1,"Duplicate ID",IF(G177="Cancelled","",IF(D177="","Missing next step",IF(E177="","Assign owner",IF(F177="","Missing due date",IF(G177="","Add status",IF(G177="Done",IF(H177="","Add completion date",IF(H177&gt;'Start Here'!$D$8,"Future completion date","")),IF(F177&lt;'Start Here'!$D$8,"Overdue","")))))))))</x:f>
      </x:c>
      <x:c r="K177" s="67"/>
    </x:row>
    <x:row r="178" ht="27" customHeight="1">
      <x:c r="A178" s="67"/>
      <x:c r="B178" s="67"/>
      <x:c r="C178" s="67"/>
      <x:c r="D178" s="67"/>
      <x:c r="E178" s="67"/>
      <x:c r="F178" s="70"/>
      <x:c r="G178" s="67"/>
      <x:c r="H178" s="70"/>
      <x:c r="I178" s="75" t="str">
        <x:f>IF(A178="","",IF(G178="Cancelled","",IF(AND(G178="Done",F178&lt;&gt;"",H178&lt;&gt;""),IF(H178&lt;=F178,"On time","Late"),"")))</x:f>
      </x:c>
      <x:c r="J178" s="75" t="str">
        <x:f>IF(A178="","",IF(COUNTIF($A$7:$A$306,A178)&gt;1,"Duplicate ID",IF(G178="Cancelled","",IF(D178="","Missing next step",IF(E178="","Assign owner",IF(F178="","Missing due date",IF(G178="","Add status",IF(G178="Done",IF(H178="","Add completion date",IF(H178&gt;'Start Here'!$D$8,"Future completion date","")),IF(F178&lt;'Start Here'!$D$8,"Overdue","")))))))))</x:f>
      </x:c>
      <x:c r="K178" s="67"/>
    </x:row>
    <x:row r="179" ht="27" customHeight="1">
      <x:c r="A179" s="67"/>
      <x:c r="B179" s="67"/>
      <x:c r="C179" s="67"/>
      <x:c r="D179" s="67"/>
      <x:c r="E179" s="67"/>
      <x:c r="F179" s="70"/>
      <x:c r="G179" s="67"/>
      <x:c r="H179" s="70"/>
      <x:c r="I179" s="75" t="str">
        <x:f>IF(A179="","",IF(G179="Cancelled","",IF(AND(G179="Done",F179&lt;&gt;"",H179&lt;&gt;""),IF(H179&lt;=F179,"On time","Late"),"")))</x:f>
      </x:c>
      <x:c r="J179" s="75" t="str">
        <x:f>IF(A179="","",IF(COUNTIF($A$7:$A$306,A179)&gt;1,"Duplicate ID",IF(G179="Cancelled","",IF(D179="","Missing next step",IF(E179="","Assign owner",IF(F179="","Missing due date",IF(G179="","Add status",IF(G179="Done",IF(H179="","Add completion date",IF(H179&gt;'Start Here'!$D$8,"Future completion date","")),IF(F179&lt;'Start Here'!$D$8,"Overdue","")))))))))</x:f>
      </x:c>
      <x:c r="K179" s="67"/>
    </x:row>
    <x:row r="180" ht="27" customHeight="1">
      <x:c r="A180" s="67"/>
      <x:c r="B180" s="67"/>
      <x:c r="C180" s="67"/>
      <x:c r="D180" s="67"/>
      <x:c r="E180" s="67"/>
      <x:c r="F180" s="70"/>
      <x:c r="G180" s="67"/>
      <x:c r="H180" s="70"/>
      <x:c r="I180" s="75" t="str">
        <x:f>IF(A180="","",IF(G180="Cancelled","",IF(AND(G180="Done",F180&lt;&gt;"",H180&lt;&gt;""),IF(H180&lt;=F180,"On time","Late"),"")))</x:f>
      </x:c>
      <x:c r="J180" s="75" t="str">
        <x:f>IF(A180="","",IF(COUNTIF($A$7:$A$306,A180)&gt;1,"Duplicate ID",IF(G180="Cancelled","",IF(D180="","Missing next step",IF(E180="","Assign owner",IF(F180="","Missing due date",IF(G180="","Add status",IF(G180="Done",IF(H180="","Add completion date",IF(H180&gt;'Start Here'!$D$8,"Future completion date","")),IF(F180&lt;'Start Here'!$D$8,"Overdue","")))))))))</x:f>
      </x:c>
      <x:c r="K180" s="67"/>
    </x:row>
    <x:row r="181" ht="27" customHeight="1">
      <x:c r="A181" s="67"/>
      <x:c r="B181" s="67"/>
      <x:c r="C181" s="67"/>
      <x:c r="D181" s="67"/>
      <x:c r="E181" s="67"/>
      <x:c r="F181" s="70"/>
      <x:c r="G181" s="67"/>
      <x:c r="H181" s="70"/>
      <x:c r="I181" s="75" t="str">
        <x:f>IF(A181="","",IF(G181="Cancelled","",IF(AND(G181="Done",F181&lt;&gt;"",H181&lt;&gt;""),IF(H181&lt;=F181,"On time","Late"),"")))</x:f>
      </x:c>
      <x:c r="J181" s="75" t="str">
        <x:f>IF(A181="","",IF(COUNTIF($A$7:$A$306,A181)&gt;1,"Duplicate ID",IF(G181="Cancelled","",IF(D181="","Missing next step",IF(E181="","Assign owner",IF(F181="","Missing due date",IF(G181="","Add status",IF(G181="Done",IF(H181="","Add completion date",IF(H181&gt;'Start Here'!$D$8,"Future completion date","")),IF(F181&lt;'Start Here'!$D$8,"Overdue","")))))))))</x:f>
      </x:c>
      <x:c r="K181" s="67"/>
    </x:row>
    <x:row r="182" ht="27" customHeight="1">
      <x:c r="A182" s="67"/>
      <x:c r="B182" s="67"/>
      <x:c r="C182" s="67"/>
      <x:c r="D182" s="67"/>
      <x:c r="E182" s="67"/>
      <x:c r="F182" s="70"/>
      <x:c r="G182" s="67"/>
      <x:c r="H182" s="70"/>
      <x:c r="I182" s="75" t="str">
        <x:f>IF(A182="","",IF(G182="Cancelled","",IF(AND(G182="Done",F182&lt;&gt;"",H182&lt;&gt;""),IF(H182&lt;=F182,"On time","Late"),"")))</x:f>
      </x:c>
      <x:c r="J182" s="75" t="str">
        <x:f>IF(A182="","",IF(COUNTIF($A$7:$A$306,A182)&gt;1,"Duplicate ID",IF(G182="Cancelled","",IF(D182="","Missing next step",IF(E182="","Assign owner",IF(F182="","Missing due date",IF(G182="","Add status",IF(G182="Done",IF(H182="","Add completion date",IF(H182&gt;'Start Here'!$D$8,"Future completion date","")),IF(F182&lt;'Start Here'!$D$8,"Overdue","")))))))))</x:f>
      </x:c>
      <x:c r="K182" s="67"/>
    </x:row>
    <x:row r="183" ht="27" customHeight="1">
      <x:c r="A183" s="67"/>
      <x:c r="B183" s="67"/>
      <x:c r="C183" s="67"/>
      <x:c r="D183" s="67"/>
      <x:c r="E183" s="67"/>
      <x:c r="F183" s="70"/>
      <x:c r="G183" s="67"/>
      <x:c r="H183" s="70"/>
      <x:c r="I183" s="75" t="str">
        <x:f>IF(A183="","",IF(G183="Cancelled","",IF(AND(G183="Done",F183&lt;&gt;"",H183&lt;&gt;""),IF(H183&lt;=F183,"On time","Late"),"")))</x:f>
      </x:c>
      <x:c r="J183" s="75" t="str">
        <x:f>IF(A183="","",IF(COUNTIF($A$7:$A$306,A183)&gt;1,"Duplicate ID",IF(G183="Cancelled","",IF(D183="","Missing next step",IF(E183="","Assign owner",IF(F183="","Missing due date",IF(G183="","Add status",IF(G183="Done",IF(H183="","Add completion date",IF(H183&gt;'Start Here'!$D$8,"Future completion date","")),IF(F183&lt;'Start Here'!$D$8,"Overdue","")))))))))</x:f>
      </x:c>
      <x:c r="K183" s="67"/>
    </x:row>
    <x:row r="184" ht="27" customHeight="1">
      <x:c r="A184" s="67"/>
      <x:c r="B184" s="67"/>
      <x:c r="C184" s="67"/>
      <x:c r="D184" s="67"/>
      <x:c r="E184" s="67"/>
      <x:c r="F184" s="70"/>
      <x:c r="G184" s="67"/>
      <x:c r="H184" s="70"/>
      <x:c r="I184" s="75" t="str">
        <x:f>IF(A184="","",IF(G184="Cancelled","",IF(AND(G184="Done",F184&lt;&gt;"",H184&lt;&gt;""),IF(H184&lt;=F184,"On time","Late"),"")))</x:f>
      </x:c>
      <x:c r="J184" s="75" t="str">
        <x:f>IF(A184="","",IF(COUNTIF($A$7:$A$306,A184)&gt;1,"Duplicate ID",IF(G184="Cancelled","",IF(D184="","Missing next step",IF(E184="","Assign owner",IF(F184="","Missing due date",IF(G184="","Add status",IF(G184="Done",IF(H184="","Add completion date",IF(H184&gt;'Start Here'!$D$8,"Future completion date","")),IF(F184&lt;'Start Here'!$D$8,"Overdue","")))))))))</x:f>
      </x:c>
      <x:c r="K184" s="67"/>
    </x:row>
    <x:row r="185" ht="27" customHeight="1">
      <x:c r="A185" s="67"/>
      <x:c r="B185" s="67"/>
      <x:c r="C185" s="67"/>
      <x:c r="D185" s="67"/>
      <x:c r="E185" s="67"/>
      <x:c r="F185" s="70"/>
      <x:c r="G185" s="67"/>
      <x:c r="H185" s="70"/>
      <x:c r="I185" s="75" t="str">
        <x:f>IF(A185="","",IF(G185="Cancelled","",IF(AND(G185="Done",F185&lt;&gt;"",H185&lt;&gt;""),IF(H185&lt;=F185,"On time","Late"),"")))</x:f>
      </x:c>
      <x:c r="J185" s="75" t="str">
        <x:f>IF(A185="","",IF(COUNTIF($A$7:$A$306,A185)&gt;1,"Duplicate ID",IF(G185="Cancelled","",IF(D185="","Missing next step",IF(E185="","Assign owner",IF(F185="","Missing due date",IF(G185="","Add status",IF(G185="Done",IF(H185="","Add completion date",IF(H185&gt;'Start Here'!$D$8,"Future completion date","")),IF(F185&lt;'Start Here'!$D$8,"Overdue","")))))))))</x:f>
      </x:c>
      <x:c r="K185" s="67"/>
    </x:row>
    <x:row r="186" ht="27" customHeight="1">
      <x:c r="A186" s="67"/>
      <x:c r="B186" s="67"/>
      <x:c r="C186" s="67"/>
      <x:c r="D186" s="67"/>
      <x:c r="E186" s="67"/>
      <x:c r="F186" s="70"/>
      <x:c r="G186" s="67"/>
      <x:c r="H186" s="70"/>
      <x:c r="I186" s="75" t="str">
        <x:f>IF(A186="","",IF(G186="Cancelled","",IF(AND(G186="Done",F186&lt;&gt;"",H186&lt;&gt;""),IF(H186&lt;=F186,"On time","Late"),"")))</x:f>
      </x:c>
      <x:c r="J186" s="75" t="str">
        <x:f>IF(A186="","",IF(COUNTIF($A$7:$A$306,A186)&gt;1,"Duplicate ID",IF(G186="Cancelled","",IF(D186="","Missing next step",IF(E186="","Assign owner",IF(F186="","Missing due date",IF(G186="","Add status",IF(G186="Done",IF(H186="","Add completion date",IF(H186&gt;'Start Here'!$D$8,"Future completion date","")),IF(F186&lt;'Start Here'!$D$8,"Overdue","")))))))))</x:f>
      </x:c>
      <x:c r="K186" s="67"/>
    </x:row>
    <x:row r="187" ht="27" customHeight="1">
      <x:c r="A187" s="67"/>
      <x:c r="B187" s="67"/>
      <x:c r="C187" s="67"/>
      <x:c r="D187" s="67"/>
      <x:c r="E187" s="67"/>
      <x:c r="F187" s="70"/>
      <x:c r="G187" s="67"/>
      <x:c r="H187" s="70"/>
      <x:c r="I187" s="75" t="str">
        <x:f>IF(A187="","",IF(G187="Cancelled","",IF(AND(G187="Done",F187&lt;&gt;"",H187&lt;&gt;""),IF(H187&lt;=F187,"On time","Late"),"")))</x:f>
      </x:c>
      <x:c r="J187" s="75" t="str">
        <x:f>IF(A187="","",IF(COUNTIF($A$7:$A$306,A187)&gt;1,"Duplicate ID",IF(G187="Cancelled","",IF(D187="","Missing next step",IF(E187="","Assign owner",IF(F187="","Missing due date",IF(G187="","Add status",IF(G187="Done",IF(H187="","Add completion date",IF(H187&gt;'Start Here'!$D$8,"Future completion date","")),IF(F187&lt;'Start Here'!$D$8,"Overdue","")))))))))</x:f>
      </x:c>
      <x:c r="K187" s="67"/>
    </x:row>
    <x:row r="188" ht="27" customHeight="1">
      <x:c r="A188" s="67"/>
      <x:c r="B188" s="67"/>
      <x:c r="C188" s="67"/>
      <x:c r="D188" s="67"/>
      <x:c r="E188" s="67"/>
      <x:c r="F188" s="70"/>
      <x:c r="G188" s="67"/>
      <x:c r="H188" s="70"/>
      <x:c r="I188" s="75" t="str">
        <x:f>IF(A188="","",IF(G188="Cancelled","",IF(AND(G188="Done",F188&lt;&gt;"",H188&lt;&gt;""),IF(H188&lt;=F188,"On time","Late"),"")))</x:f>
      </x:c>
      <x:c r="J188" s="75" t="str">
        <x:f>IF(A188="","",IF(COUNTIF($A$7:$A$306,A188)&gt;1,"Duplicate ID",IF(G188="Cancelled","",IF(D188="","Missing next step",IF(E188="","Assign owner",IF(F188="","Missing due date",IF(G188="","Add status",IF(G188="Done",IF(H188="","Add completion date",IF(H188&gt;'Start Here'!$D$8,"Future completion date","")),IF(F188&lt;'Start Here'!$D$8,"Overdue","")))))))))</x:f>
      </x:c>
      <x:c r="K188" s="67"/>
    </x:row>
    <x:row r="189" ht="27" customHeight="1">
      <x:c r="A189" s="67"/>
      <x:c r="B189" s="67"/>
      <x:c r="C189" s="67"/>
      <x:c r="D189" s="67"/>
      <x:c r="E189" s="67"/>
      <x:c r="F189" s="70"/>
      <x:c r="G189" s="67"/>
      <x:c r="H189" s="70"/>
      <x:c r="I189" s="75" t="str">
        <x:f>IF(A189="","",IF(G189="Cancelled","",IF(AND(G189="Done",F189&lt;&gt;"",H189&lt;&gt;""),IF(H189&lt;=F189,"On time","Late"),"")))</x:f>
      </x:c>
      <x:c r="J189" s="75" t="str">
        <x:f>IF(A189="","",IF(COUNTIF($A$7:$A$306,A189)&gt;1,"Duplicate ID",IF(G189="Cancelled","",IF(D189="","Missing next step",IF(E189="","Assign owner",IF(F189="","Missing due date",IF(G189="","Add status",IF(G189="Done",IF(H189="","Add completion date",IF(H189&gt;'Start Here'!$D$8,"Future completion date","")),IF(F189&lt;'Start Here'!$D$8,"Overdue","")))))))))</x:f>
      </x:c>
      <x:c r="K189" s="67"/>
    </x:row>
    <x:row r="190" ht="27" customHeight="1">
      <x:c r="A190" s="67"/>
      <x:c r="B190" s="67"/>
      <x:c r="C190" s="67"/>
      <x:c r="D190" s="67"/>
      <x:c r="E190" s="67"/>
      <x:c r="F190" s="70"/>
      <x:c r="G190" s="67"/>
      <x:c r="H190" s="70"/>
      <x:c r="I190" s="75" t="str">
        <x:f>IF(A190="","",IF(G190="Cancelled","",IF(AND(G190="Done",F190&lt;&gt;"",H190&lt;&gt;""),IF(H190&lt;=F190,"On time","Late"),"")))</x:f>
      </x:c>
      <x:c r="J190" s="75" t="str">
        <x:f>IF(A190="","",IF(COUNTIF($A$7:$A$306,A190)&gt;1,"Duplicate ID",IF(G190="Cancelled","",IF(D190="","Missing next step",IF(E190="","Assign owner",IF(F190="","Missing due date",IF(G190="","Add status",IF(G190="Done",IF(H190="","Add completion date",IF(H190&gt;'Start Here'!$D$8,"Future completion date","")),IF(F190&lt;'Start Here'!$D$8,"Overdue","")))))))))</x:f>
      </x:c>
      <x:c r="K190" s="67"/>
    </x:row>
    <x:row r="191" ht="27" customHeight="1">
      <x:c r="A191" s="67"/>
      <x:c r="B191" s="67"/>
      <x:c r="C191" s="67"/>
      <x:c r="D191" s="67"/>
      <x:c r="E191" s="67"/>
      <x:c r="F191" s="70"/>
      <x:c r="G191" s="67"/>
      <x:c r="H191" s="70"/>
      <x:c r="I191" s="75" t="str">
        <x:f>IF(A191="","",IF(G191="Cancelled","",IF(AND(G191="Done",F191&lt;&gt;"",H191&lt;&gt;""),IF(H191&lt;=F191,"On time","Late"),"")))</x:f>
      </x:c>
      <x:c r="J191" s="75" t="str">
        <x:f>IF(A191="","",IF(COUNTIF($A$7:$A$306,A191)&gt;1,"Duplicate ID",IF(G191="Cancelled","",IF(D191="","Missing next step",IF(E191="","Assign owner",IF(F191="","Missing due date",IF(G191="","Add status",IF(G191="Done",IF(H191="","Add completion date",IF(H191&gt;'Start Here'!$D$8,"Future completion date","")),IF(F191&lt;'Start Here'!$D$8,"Overdue","")))))))))</x:f>
      </x:c>
      <x:c r="K191" s="67"/>
    </x:row>
    <x:row r="192" ht="27" customHeight="1">
      <x:c r="A192" s="67"/>
      <x:c r="B192" s="67"/>
      <x:c r="C192" s="67"/>
      <x:c r="D192" s="67"/>
      <x:c r="E192" s="67"/>
      <x:c r="F192" s="70"/>
      <x:c r="G192" s="67"/>
      <x:c r="H192" s="70"/>
      <x:c r="I192" s="75" t="str">
        <x:f>IF(A192="","",IF(G192="Cancelled","",IF(AND(G192="Done",F192&lt;&gt;"",H192&lt;&gt;""),IF(H192&lt;=F192,"On time","Late"),"")))</x:f>
      </x:c>
      <x:c r="J192" s="75" t="str">
        <x:f>IF(A192="","",IF(COUNTIF($A$7:$A$306,A192)&gt;1,"Duplicate ID",IF(G192="Cancelled","",IF(D192="","Missing next step",IF(E192="","Assign owner",IF(F192="","Missing due date",IF(G192="","Add status",IF(G192="Done",IF(H192="","Add completion date",IF(H192&gt;'Start Here'!$D$8,"Future completion date","")),IF(F192&lt;'Start Here'!$D$8,"Overdue","")))))))))</x:f>
      </x:c>
      <x:c r="K192" s="67"/>
    </x:row>
    <x:row r="193" ht="27" customHeight="1">
      <x:c r="A193" s="67"/>
      <x:c r="B193" s="67"/>
      <x:c r="C193" s="67"/>
      <x:c r="D193" s="67"/>
      <x:c r="E193" s="67"/>
      <x:c r="F193" s="70"/>
      <x:c r="G193" s="67"/>
      <x:c r="H193" s="70"/>
      <x:c r="I193" s="75" t="str">
        <x:f>IF(A193="","",IF(G193="Cancelled","",IF(AND(G193="Done",F193&lt;&gt;"",H193&lt;&gt;""),IF(H193&lt;=F193,"On time","Late"),"")))</x:f>
      </x:c>
      <x:c r="J193" s="75" t="str">
        <x:f>IF(A193="","",IF(COUNTIF($A$7:$A$306,A193)&gt;1,"Duplicate ID",IF(G193="Cancelled","",IF(D193="","Missing next step",IF(E193="","Assign owner",IF(F193="","Missing due date",IF(G193="","Add status",IF(G193="Done",IF(H193="","Add completion date",IF(H193&gt;'Start Here'!$D$8,"Future completion date","")),IF(F193&lt;'Start Here'!$D$8,"Overdue","")))))))))</x:f>
      </x:c>
      <x:c r="K193" s="67"/>
    </x:row>
    <x:row r="194" ht="27" customHeight="1">
      <x:c r="A194" s="67"/>
      <x:c r="B194" s="67"/>
      <x:c r="C194" s="67"/>
      <x:c r="D194" s="67"/>
      <x:c r="E194" s="67"/>
      <x:c r="F194" s="70"/>
      <x:c r="G194" s="67"/>
      <x:c r="H194" s="70"/>
      <x:c r="I194" s="75" t="str">
        <x:f>IF(A194="","",IF(G194="Cancelled","",IF(AND(G194="Done",F194&lt;&gt;"",H194&lt;&gt;""),IF(H194&lt;=F194,"On time","Late"),"")))</x:f>
      </x:c>
      <x:c r="J194" s="75" t="str">
        <x:f>IF(A194="","",IF(COUNTIF($A$7:$A$306,A194)&gt;1,"Duplicate ID",IF(G194="Cancelled","",IF(D194="","Missing next step",IF(E194="","Assign owner",IF(F194="","Missing due date",IF(G194="","Add status",IF(G194="Done",IF(H194="","Add completion date",IF(H194&gt;'Start Here'!$D$8,"Future completion date","")),IF(F194&lt;'Start Here'!$D$8,"Overdue","")))))))))</x:f>
      </x:c>
      <x:c r="K194" s="67"/>
    </x:row>
    <x:row r="195" ht="27" customHeight="1">
      <x:c r="A195" s="67"/>
      <x:c r="B195" s="67"/>
      <x:c r="C195" s="67"/>
      <x:c r="D195" s="67"/>
      <x:c r="E195" s="67"/>
      <x:c r="F195" s="70"/>
      <x:c r="G195" s="67"/>
      <x:c r="H195" s="70"/>
      <x:c r="I195" s="75" t="str">
        <x:f>IF(A195="","",IF(G195="Cancelled","",IF(AND(G195="Done",F195&lt;&gt;"",H195&lt;&gt;""),IF(H195&lt;=F195,"On time","Late"),"")))</x:f>
      </x:c>
      <x:c r="J195" s="75" t="str">
        <x:f>IF(A195="","",IF(COUNTIF($A$7:$A$306,A195)&gt;1,"Duplicate ID",IF(G195="Cancelled","",IF(D195="","Missing next step",IF(E195="","Assign owner",IF(F195="","Missing due date",IF(G195="","Add status",IF(G195="Done",IF(H195="","Add completion date",IF(H195&gt;'Start Here'!$D$8,"Future completion date","")),IF(F195&lt;'Start Here'!$D$8,"Overdue","")))))))))</x:f>
      </x:c>
      <x:c r="K195" s="67"/>
    </x:row>
    <x:row r="196" ht="27" customHeight="1">
      <x:c r="A196" s="67"/>
      <x:c r="B196" s="67"/>
      <x:c r="C196" s="67"/>
      <x:c r="D196" s="67"/>
      <x:c r="E196" s="67"/>
      <x:c r="F196" s="70"/>
      <x:c r="G196" s="67"/>
      <x:c r="H196" s="70"/>
      <x:c r="I196" s="75" t="str">
        <x:f>IF(A196="","",IF(G196="Cancelled","",IF(AND(G196="Done",F196&lt;&gt;"",H196&lt;&gt;""),IF(H196&lt;=F196,"On time","Late"),"")))</x:f>
      </x:c>
      <x:c r="J196" s="75" t="str">
        <x:f>IF(A196="","",IF(COUNTIF($A$7:$A$306,A196)&gt;1,"Duplicate ID",IF(G196="Cancelled","",IF(D196="","Missing next step",IF(E196="","Assign owner",IF(F196="","Missing due date",IF(G196="","Add status",IF(G196="Done",IF(H196="","Add completion date",IF(H196&gt;'Start Here'!$D$8,"Future completion date","")),IF(F196&lt;'Start Here'!$D$8,"Overdue","")))))))))</x:f>
      </x:c>
      <x:c r="K196" s="67"/>
    </x:row>
    <x:row r="197" ht="27" customHeight="1">
      <x:c r="A197" s="67"/>
      <x:c r="B197" s="67"/>
      <x:c r="C197" s="67"/>
      <x:c r="D197" s="67"/>
      <x:c r="E197" s="67"/>
      <x:c r="F197" s="70"/>
      <x:c r="G197" s="67"/>
      <x:c r="H197" s="70"/>
      <x:c r="I197" s="75" t="str">
        <x:f>IF(A197="","",IF(G197="Cancelled","",IF(AND(G197="Done",F197&lt;&gt;"",H197&lt;&gt;""),IF(H197&lt;=F197,"On time","Late"),"")))</x:f>
      </x:c>
      <x:c r="J197" s="75" t="str">
        <x:f>IF(A197="","",IF(COUNTIF($A$7:$A$306,A197)&gt;1,"Duplicate ID",IF(G197="Cancelled","",IF(D197="","Missing next step",IF(E197="","Assign owner",IF(F197="","Missing due date",IF(G197="","Add status",IF(G197="Done",IF(H197="","Add completion date",IF(H197&gt;'Start Here'!$D$8,"Future completion date","")),IF(F197&lt;'Start Here'!$D$8,"Overdue","")))))))))</x:f>
      </x:c>
      <x:c r="K197" s="67"/>
    </x:row>
    <x:row r="198" ht="27" customHeight="1">
      <x:c r="A198" s="67"/>
      <x:c r="B198" s="67"/>
      <x:c r="C198" s="67"/>
      <x:c r="D198" s="67"/>
      <x:c r="E198" s="67"/>
      <x:c r="F198" s="70"/>
      <x:c r="G198" s="67"/>
      <x:c r="H198" s="70"/>
      <x:c r="I198" s="75" t="str">
        <x:f>IF(A198="","",IF(G198="Cancelled","",IF(AND(G198="Done",F198&lt;&gt;"",H198&lt;&gt;""),IF(H198&lt;=F198,"On time","Late"),"")))</x:f>
      </x:c>
      <x:c r="J198" s="75" t="str">
        <x:f>IF(A198="","",IF(COUNTIF($A$7:$A$306,A198)&gt;1,"Duplicate ID",IF(G198="Cancelled","",IF(D198="","Missing next step",IF(E198="","Assign owner",IF(F198="","Missing due date",IF(G198="","Add status",IF(G198="Done",IF(H198="","Add completion date",IF(H198&gt;'Start Here'!$D$8,"Future completion date","")),IF(F198&lt;'Start Here'!$D$8,"Overdue","")))))))))</x:f>
      </x:c>
      <x:c r="K198" s="67"/>
    </x:row>
    <x:row r="199" ht="27" customHeight="1">
      <x:c r="A199" s="67"/>
      <x:c r="B199" s="67"/>
      <x:c r="C199" s="67"/>
      <x:c r="D199" s="67"/>
      <x:c r="E199" s="67"/>
      <x:c r="F199" s="70"/>
      <x:c r="G199" s="67"/>
      <x:c r="H199" s="70"/>
      <x:c r="I199" s="75" t="str">
        <x:f>IF(A199="","",IF(G199="Cancelled","",IF(AND(G199="Done",F199&lt;&gt;"",H199&lt;&gt;""),IF(H199&lt;=F199,"On time","Late"),"")))</x:f>
      </x:c>
      <x:c r="J199" s="75" t="str">
        <x:f>IF(A199="","",IF(COUNTIF($A$7:$A$306,A199)&gt;1,"Duplicate ID",IF(G199="Cancelled","",IF(D199="","Missing next step",IF(E199="","Assign owner",IF(F199="","Missing due date",IF(G199="","Add status",IF(G199="Done",IF(H199="","Add completion date",IF(H199&gt;'Start Here'!$D$8,"Future completion date","")),IF(F199&lt;'Start Here'!$D$8,"Overdue","")))))))))</x:f>
      </x:c>
      <x:c r="K199" s="67"/>
    </x:row>
    <x:row r="200" ht="27" customHeight="1">
      <x:c r="A200" s="67"/>
      <x:c r="B200" s="67"/>
      <x:c r="C200" s="67"/>
      <x:c r="D200" s="67"/>
      <x:c r="E200" s="67"/>
      <x:c r="F200" s="70"/>
      <x:c r="G200" s="67"/>
      <x:c r="H200" s="70"/>
      <x:c r="I200" s="75" t="str">
        <x:f>IF(A200="","",IF(G200="Cancelled","",IF(AND(G200="Done",F200&lt;&gt;"",H200&lt;&gt;""),IF(H200&lt;=F200,"On time","Late"),"")))</x:f>
      </x:c>
      <x:c r="J200" s="75" t="str">
        <x:f>IF(A200="","",IF(COUNTIF($A$7:$A$306,A200)&gt;1,"Duplicate ID",IF(G200="Cancelled","",IF(D200="","Missing next step",IF(E200="","Assign owner",IF(F200="","Missing due date",IF(G200="","Add status",IF(G200="Done",IF(H200="","Add completion date",IF(H200&gt;'Start Here'!$D$8,"Future completion date","")),IF(F200&lt;'Start Here'!$D$8,"Overdue","")))))))))</x:f>
      </x:c>
      <x:c r="K200" s="67"/>
    </x:row>
    <x:row r="201" ht="27" customHeight="1">
      <x:c r="A201" s="67"/>
      <x:c r="B201" s="67"/>
      <x:c r="C201" s="67"/>
      <x:c r="D201" s="67"/>
      <x:c r="E201" s="67"/>
      <x:c r="F201" s="70"/>
      <x:c r="G201" s="67"/>
      <x:c r="H201" s="70"/>
      <x:c r="I201" s="75" t="str">
        <x:f>IF(A201="","",IF(G201="Cancelled","",IF(AND(G201="Done",F201&lt;&gt;"",H201&lt;&gt;""),IF(H201&lt;=F201,"On time","Late"),"")))</x:f>
      </x:c>
      <x:c r="J201" s="75" t="str">
        <x:f>IF(A201="","",IF(COUNTIF($A$7:$A$306,A201)&gt;1,"Duplicate ID",IF(G201="Cancelled","",IF(D201="","Missing next step",IF(E201="","Assign owner",IF(F201="","Missing due date",IF(G201="","Add status",IF(G201="Done",IF(H201="","Add completion date",IF(H201&gt;'Start Here'!$D$8,"Future completion date","")),IF(F201&lt;'Start Here'!$D$8,"Overdue","")))))))))</x:f>
      </x:c>
      <x:c r="K201" s="67"/>
    </x:row>
    <x:row r="202" ht="27" customHeight="1">
      <x:c r="A202" s="67"/>
      <x:c r="B202" s="67"/>
      <x:c r="C202" s="67"/>
      <x:c r="D202" s="67"/>
      <x:c r="E202" s="67"/>
      <x:c r="F202" s="70"/>
      <x:c r="G202" s="67"/>
      <x:c r="H202" s="70"/>
      <x:c r="I202" s="75" t="str">
        <x:f>IF(A202="","",IF(G202="Cancelled","",IF(AND(G202="Done",F202&lt;&gt;"",H202&lt;&gt;""),IF(H202&lt;=F202,"On time","Late"),"")))</x:f>
      </x:c>
      <x:c r="J202" s="75" t="str">
        <x:f>IF(A202="","",IF(COUNTIF($A$7:$A$306,A202)&gt;1,"Duplicate ID",IF(G202="Cancelled","",IF(D202="","Missing next step",IF(E202="","Assign owner",IF(F202="","Missing due date",IF(G202="","Add status",IF(G202="Done",IF(H202="","Add completion date",IF(H202&gt;'Start Here'!$D$8,"Future completion date","")),IF(F202&lt;'Start Here'!$D$8,"Overdue","")))))))))</x:f>
      </x:c>
      <x:c r="K202" s="67"/>
    </x:row>
    <x:row r="203" ht="27" customHeight="1">
      <x:c r="A203" s="67"/>
      <x:c r="B203" s="67"/>
      <x:c r="C203" s="67"/>
      <x:c r="D203" s="67"/>
      <x:c r="E203" s="67"/>
      <x:c r="F203" s="70"/>
      <x:c r="G203" s="67"/>
      <x:c r="H203" s="70"/>
      <x:c r="I203" s="75" t="str">
        <x:f>IF(A203="","",IF(G203="Cancelled","",IF(AND(G203="Done",F203&lt;&gt;"",H203&lt;&gt;""),IF(H203&lt;=F203,"On time","Late"),"")))</x:f>
      </x:c>
      <x:c r="J203" s="75" t="str">
        <x:f>IF(A203="","",IF(COUNTIF($A$7:$A$306,A203)&gt;1,"Duplicate ID",IF(G203="Cancelled","",IF(D203="","Missing next step",IF(E203="","Assign owner",IF(F203="","Missing due date",IF(G203="","Add status",IF(G203="Done",IF(H203="","Add completion date",IF(H203&gt;'Start Here'!$D$8,"Future completion date","")),IF(F203&lt;'Start Here'!$D$8,"Overdue","")))))))))</x:f>
      </x:c>
      <x:c r="K203" s="67"/>
    </x:row>
    <x:row r="204" ht="27" customHeight="1">
      <x:c r="A204" s="67"/>
      <x:c r="B204" s="67"/>
      <x:c r="C204" s="67"/>
      <x:c r="D204" s="67"/>
      <x:c r="E204" s="67"/>
      <x:c r="F204" s="70"/>
      <x:c r="G204" s="67"/>
      <x:c r="H204" s="70"/>
      <x:c r="I204" s="75" t="str">
        <x:f>IF(A204="","",IF(G204="Cancelled","",IF(AND(G204="Done",F204&lt;&gt;"",H204&lt;&gt;""),IF(H204&lt;=F204,"On time","Late"),"")))</x:f>
      </x:c>
      <x:c r="J204" s="75" t="str">
        <x:f>IF(A204="","",IF(COUNTIF($A$7:$A$306,A204)&gt;1,"Duplicate ID",IF(G204="Cancelled","",IF(D204="","Missing next step",IF(E204="","Assign owner",IF(F204="","Missing due date",IF(G204="","Add status",IF(G204="Done",IF(H204="","Add completion date",IF(H204&gt;'Start Here'!$D$8,"Future completion date","")),IF(F204&lt;'Start Here'!$D$8,"Overdue","")))))))))</x:f>
      </x:c>
      <x:c r="K204" s="67"/>
    </x:row>
    <x:row r="205" ht="27" customHeight="1">
      <x:c r="A205" s="67"/>
      <x:c r="B205" s="67"/>
      <x:c r="C205" s="67"/>
      <x:c r="D205" s="67"/>
      <x:c r="E205" s="67"/>
      <x:c r="F205" s="70"/>
      <x:c r="G205" s="67"/>
      <x:c r="H205" s="70"/>
      <x:c r="I205" s="75" t="str">
        <x:f>IF(A205="","",IF(G205="Cancelled","",IF(AND(G205="Done",F205&lt;&gt;"",H205&lt;&gt;""),IF(H205&lt;=F205,"On time","Late"),"")))</x:f>
      </x:c>
      <x:c r="J205" s="75" t="str">
        <x:f>IF(A205="","",IF(COUNTIF($A$7:$A$306,A205)&gt;1,"Duplicate ID",IF(G205="Cancelled","",IF(D205="","Missing next step",IF(E205="","Assign owner",IF(F205="","Missing due date",IF(G205="","Add status",IF(G205="Done",IF(H205="","Add completion date",IF(H205&gt;'Start Here'!$D$8,"Future completion date","")),IF(F205&lt;'Start Here'!$D$8,"Overdue","")))))))))</x:f>
      </x:c>
      <x:c r="K205" s="67"/>
    </x:row>
    <x:row r="206" ht="27" customHeight="1">
      <x:c r="A206" s="67"/>
      <x:c r="B206" s="67"/>
      <x:c r="C206" s="67"/>
      <x:c r="D206" s="67"/>
      <x:c r="E206" s="67"/>
      <x:c r="F206" s="70"/>
      <x:c r="G206" s="67"/>
      <x:c r="H206" s="70"/>
      <x:c r="I206" s="75" t="str">
        <x:f>IF(A206="","",IF(G206="Cancelled","",IF(AND(G206="Done",F206&lt;&gt;"",H206&lt;&gt;""),IF(H206&lt;=F206,"On time","Late"),"")))</x:f>
      </x:c>
      <x:c r="J206" s="75" t="str">
        <x:f>IF(A206="","",IF(COUNTIF($A$7:$A$306,A206)&gt;1,"Duplicate ID",IF(G206="Cancelled","",IF(D206="","Missing next step",IF(E206="","Assign owner",IF(F206="","Missing due date",IF(G206="","Add status",IF(G206="Done",IF(H206="","Add completion date",IF(H206&gt;'Start Here'!$D$8,"Future completion date","")),IF(F206&lt;'Start Here'!$D$8,"Overdue","")))))))))</x:f>
      </x:c>
      <x:c r="K206" s="67"/>
    </x:row>
    <x:row r="207" ht="27" customHeight="1">
      <x:c r="A207" s="67"/>
      <x:c r="B207" s="67"/>
      <x:c r="C207" s="67"/>
      <x:c r="D207" s="67"/>
      <x:c r="E207" s="67"/>
      <x:c r="F207" s="70"/>
      <x:c r="G207" s="67"/>
      <x:c r="H207" s="70"/>
      <x:c r="I207" s="75" t="str">
        <x:f>IF(A207="","",IF(G207="Cancelled","",IF(AND(G207="Done",F207&lt;&gt;"",H207&lt;&gt;""),IF(H207&lt;=F207,"On time","Late"),"")))</x:f>
      </x:c>
      <x:c r="J207" s="75" t="str">
        <x:f>IF(A207="","",IF(COUNTIF($A$7:$A$306,A207)&gt;1,"Duplicate ID",IF(G207="Cancelled","",IF(D207="","Missing next step",IF(E207="","Assign owner",IF(F207="","Missing due date",IF(G207="","Add status",IF(G207="Done",IF(H207="","Add completion date",IF(H207&gt;'Start Here'!$D$8,"Future completion date","")),IF(F207&lt;'Start Here'!$D$8,"Overdue","")))))))))</x:f>
      </x:c>
      <x:c r="K207" s="67"/>
    </x:row>
    <x:row r="208" ht="27" customHeight="1">
      <x:c r="A208" s="67"/>
      <x:c r="B208" s="67"/>
      <x:c r="C208" s="67"/>
      <x:c r="D208" s="67"/>
      <x:c r="E208" s="67"/>
      <x:c r="F208" s="70"/>
      <x:c r="G208" s="67"/>
      <x:c r="H208" s="70"/>
      <x:c r="I208" s="75" t="str">
        <x:f>IF(A208="","",IF(G208="Cancelled","",IF(AND(G208="Done",F208&lt;&gt;"",H208&lt;&gt;""),IF(H208&lt;=F208,"On time","Late"),"")))</x:f>
      </x:c>
      <x:c r="J208" s="75" t="str">
        <x:f>IF(A208="","",IF(COUNTIF($A$7:$A$306,A208)&gt;1,"Duplicate ID",IF(G208="Cancelled","",IF(D208="","Missing next step",IF(E208="","Assign owner",IF(F208="","Missing due date",IF(G208="","Add status",IF(G208="Done",IF(H208="","Add completion date",IF(H208&gt;'Start Here'!$D$8,"Future completion date","")),IF(F208&lt;'Start Here'!$D$8,"Overdue","")))))))))</x:f>
      </x:c>
      <x:c r="K208" s="67"/>
    </x:row>
    <x:row r="209" ht="27" customHeight="1">
      <x:c r="A209" s="67"/>
      <x:c r="B209" s="67"/>
      <x:c r="C209" s="67"/>
      <x:c r="D209" s="67"/>
      <x:c r="E209" s="67"/>
      <x:c r="F209" s="70"/>
      <x:c r="G209" s="67"/>
      <x:c r="H209" s="70"/>
      <x:c r="I209" s="75" t="str">
        <x:f>IF(A209="","",IF(G209="Cancelled","",IF(AND(G209="Done",F209&lt;&gt;"",H209&lt;&gt;""),IF(H209&lt;=F209,"On time","Late"),"")))</x:f>
      </x:c>
      <x:c r="J209" s="75" t="str">
        <x:f>IF(A209="","",IF(COUNTIF($A$7:$A$306,A209)&gt;1,"Duplicate ID",IF(G209="Cancelled","",IF(D209="","Missing next step",IF(E209="","Assign owner",IF(F209="","Missing due date",IF(G209="","Add status",IF(G209="Done",IF(H209="","Add completion date",IF(H209&gt;'Start Here'!$D$8,"Future completion date","")),IF(F209&lt;'Start Here'!$D$8,"Overdue","")))))))))</x:f>
      </x:c>
      <x:c r="K209" s="67"/>
    </x:row>
    <x:row r="210" ht="27" customHeight="1">
      <x:c r="A210" s="67"/>
      <x:c r="B210" s="67"/>
      <x:c r="C210" s="67"/>
      <x:c r="D210" s="67"/>
      <x:c r="E210" s="67"/>
      <x:c r="F210" s="70"/>
      <x:c r="G210" s="67"/>
      <x:c r="H210" s="70"/>
      <x:c r="I210" s="75" t="str">
        <x:f>IF(A210="","",IF(G210="Cancelled","",IF(AND(G210="Done",F210&lt;&gt;"",H210&lt;&gt;""),IF(H210&lt;=F210,"On time","Late"),"")))</x:f>
      </x:c>
      <x:c r="J210" s="75" t="str">
        <x:f>IF(A210="","",IF(COUNTIF($A$7:$A$306,A210)&gt;1,"Duplicate ID",IF(G210="Cancelled","",IF(D210="","Missing next step",IF(E210="","Assign owner",IF(F210="","Missing due date",IF(G210="","Add status",IF(G210="Done",IF(H210="","Add completion date",IF(H210&gt;'Start Here'!$D$8,"Future completion date","")),IF(F210&lt;'Start Here'!$D$8,"Overdue","")))))))))</x:f>
      </x:c>
      <x:c r="K210" s="67"/>
    </x:row>
    <x:row r="211" ht="27" customHeight="1">
      <x:c r="A211" s="67"/>
      <x:c r="B211" s="67"/>
      <x:c r="C211" s="67"/>
      <x:c r="D211" s="67"/>
      <x:c r="E211" s="67"/>
      <x:c r="F211" s="70"/>
      <x:c r="G211" s="67"/>
      <x:c r="H211" s="70"/>
      <x:c r="I211" s="75" t="str">
        <x:f>IF(A211="","",IF(G211="Cancelled","",IF(AND(G211="Done",F211&lt;&gt;"",H211&lt;&gt;""),IF(H211&lt;=F211,"On time","Late"),"")))</x:f>
      </x:c>
      <x:c r="J211" s="75" t="str">
        <x:f>IF(A211="","",IF(COUNTIF($A$7:$A$306,A211)&gt;1,"Duplicate ID",IF(G211="Cancelled","",IF(D211="","Missing next step",IF(E211="","Assign owner",IF(F211="","Missing due date",IF(G211="","Add status",IF(G211="Done",IF(H211="","Add completion date",IF(H211&gt;'Start Here'!$D$8,"Future completion date","")),IF(F211&lt;'Start Here'!$D$8,"Overdue","")))))))))</x:f>
      </x:c>
      <x:c r="K211" s="67"/>
    </x:row>
    <x:row r="212" ht="27" customHeight="1">
      <x:c r="A212" s="67"/>
      <x:c r="B212" s="67"/>
      <x:c r="C212" s="67"/>
      <x:c r="D212" s="67"/>
      <x:c r="E212" s="67"/>
      <x:c r="F212" s="70"/>
      <x:c r="G212" s="67"/>
      <x:c r="H212" s="70"/>
      <x:c r="I212" s="75" t="str">
        <x:f>IF(A212="","",IF(G212="Cancelled","",IF(AND(G212="Done",F212&lt;&gt;"",H212&lt;&gt;""),IF(H212&lt;=F212,"On time","Late"),"")))</x:f>
      </x:c>
      <x:c r="J212" s="75" t="str">
        <x:f>IF(A212="","",IF(COUNTIF($A$7:$A$306,A212)&gt;1,"Duplicate ID",IF(G212="Cancelled","",IF(D212="","Missing next step",IF(E212="","Assign owner",IF(F212="","Missing due date",IF(G212="","Add status",IF(G212="Done",IF(H212="","Add completion date",IF(H212&gt;'Start Here'!$D$8,"Future completion date","")),IF(F212&lt;'Start Here'!$D$8,"Overdue","")))))))))</x:f>
      </x:c>
      <x:c r="K212" s="67"/>
    </x:row>
    <x:row r="213" ht="27" customHeight="1">
      <x:c r="A213" s="67"/>
      <x:c r="B213" s="67"/>
      <x:c r="C213" s="67"/>
      <x:c r="D213" s="67"/>
      <x:c r="E213" s="67"/>
      <x:c r="F213" s="70"/>
      <x:c r="G213" s="67"/>
      <x:c r="H213" s="70"/>
      <x:c r="I213" s="75" t="str">
        <x:f>IF(A213="","",IF(G213="Cancelled","",IF(AND(G213="Done",F213&lt;&gt;"",H213&lt;&gt;""),IF(H213&lt;=F213,"On time","Late"),"")))</x:f>
      </x:c>
      <x:c r="J213" s="75" t="str">
        <x:f>IF(A213="","",IF(COUNTIF($A$7:$A$306,A213)&gt;1,"Duplicate ID",IF(G213="Cancelled","",IF(D213="","Missing next step",IF(E213="","Assign owner",IF(F213="","Missing due date",IF(G213="","Add status",IF(G213="Done",IF(H213="","Add completion date",IF(H213&gt;'Start Here'!$D$8,"Future completion date","")),IF(F213&lt;'Start Here'!$D$8,"Overdue","")))))))))</x:f>
      </x:c>
      <x:c r="K213" s="67"/>
    </x:row>
    <x:row r="214" ht="27" customHeight="1">
      <x:c r="A214" s="67"/>
      <x:c r="B214" s="67"/>
      <x:c r="C214" s="67"/>
      <x:c r="D214" s="67"/>
      <x:c r="E214" s="67"/>
      <x:c r="F214" s="70"/>
      <x:c r="G214" s="67"/>
      <x:c r="H214" s="70"/>
      <x:c r="I214" s="75" t="str">
        <x:f>IF(A214="","",IF(G214="Cancelled","",IF(AND(G214="Done",F214&lt;&gt;"",H214&lt;&gt;""),IF(H214&lt;=F214,"On time","Late"),"")))</x:f>
      </x:c>
      <x:c r="J214" s="75" t="str">
        <x:f>IF(A214="","",IF(COUNTIF($A$7:$A$306,A214)&gt;1,"Duplicate ID",IF(G214="Cancelled","",IF(D214="","Missing next step",IF(E214="","Assign owner",IF(F214="","Missing due date",IF(G214="","Add status",IF(G214="Done",IF(H214="","Add completion date",IF(H214&gt;'Start Here'!$D$8,"Future completion date","")),IF(F214&lt;'Start Here'!$D$8,"Overdue","")))))))))</x:f>
      </x:c>
      <x:c r="K214" s="67"/>
    </x:row>
    <x:row r="215" ht="27" customHeight="1">
      <x:c r="A215" s="67"/>
      <x:c r="B215" s="67"/>
      <x:c r="C215" s="67"/>
      <x:c r="D215" s="67"/>
      <x:c r="E215" s="67"/>
      <x:c r="F215" s="70"/>
      <x:c r="G215" s="67"/>
      <x:c r="H215" s="70"/>
      <x:c r="I215" s="75" t="str">
        <x:f>IF(A215="","",IF(G215="Cancelled","",IF(AND(G215="Done",F215&lt;&gt;"",H215&lt;&gt;""),IF(H215&lt;=F215,"On time","Late"),"")))</x:f>
      </x:c>
      <x:c r="J215" s="75" t="str">
        <x:f>IF(A215="","",IF(COUNTIF($A$7:$A$306,A215)&gt;1,"Duplicate ID",IF(G215="Cancelled","",IF(D215="","Missing next step",IF(E215="","Assign owner",IF(F215="","Missing due date",IF(G215="","Add status",IF(G215="Done",IF(H215="","Add completion date",IF(H215&gt;'Start Here'!$D$8,"Future completion date","")),IF(F215&lt;'Start Here'!$D$8,"Overdue","")))))))))</x:f>
      </x:c>
      <x:c r="K215" s="67"/>
    </x:row>
    <x:row r="216" ht="27" customHeight="1">
      <x:c r="A216" s="67"/>
      <x:c r="B216" s="67"/>
      <x:c r="C216" s="67"/>
      <x:c r="D216" s="67"/>
      <x:c r="E216" s="67"/>
      <x:c r="F216" s="70"/>
      <x:c r="G216" s="67"/>
      <x:c r="H216" s="70"/>
      <x:c r="I216" s="75" t="str">
        <x:f>IF(A216="","",IF(G216="Cancelled","",IF(AND(G216="Done",F216&lt;&gt;"",H216&lt;&gt;""),IF(H216&lt;=F216,"On time","Late"),"")))</x:f>
      </x:c>
      <x:c r="J216" s="75" t="str">
        <x:f>IF(A216="","",IF(COUNTIF($A$7:$A$306,A216)&gt;1,"Duplicate ID",IF(G216="Cancelled","",IF(D216="","Missing next step",IF(E216="","Assign owner",IF(F216="","Missing due date",IF(G216="","Add status",IF(G216="Done",IF(H216="","Add completion date",IF(H216&gt;'Start Here'!$D$8,"Future completion date","")),IF(F216&lt;'Start Here'!$D$8,"Overdue","")))))))))</x:f>
      </x:c>
      <x:c r="K216" s="67"/>
    </x:row>
    <x:row r="217" ht="27" customHeight="1">
      <x:c r="A217" s="67"/>
      <x:c r="B217" s="67"/>
      <x:c r="C217" s="67"/>
      <x:c r="D217" s="67"/>
      <x:c r="E217" s="67"/>
      <x:c r="F217" s="70"/>
      <x:c r="G217" s="67"/>
      <x:c r="H217" s="70"/>
      <x:c r="I217" s="75" t="str">
        <x:f>IF(A217="","",IF(G217="Cancelled","",IF(AND(G217="Done",F217&lt;&gt;"",H217&lt;&gt;""),IF(H217&lt;=F217,"On time","Late"),"")))</x:f>
      </x:c>
      <x:c r="J217" s="75" t="str">
        <x:f>IF(A217="","",IF(COUNTIF($A$7:$A$306,A217)&gt;1,"Duplicate ID",IF(G217="Cancelled","",IF(D217="","Missing next step",IF(E217="","Assign owner",IF(F217="","Missing due date",IF(G217="","Add status",IF(G217="Done",IF(H217="","Add completion date",IF(H217&gt;'Start Here'!$D$8,"Future completion date","")),IF(F217&lt;'Start Here'!$D$8,"Overdue","")))))))))</x:f>
      </x:c>
      <x:c r="K217" s="67"/>
    </x:row>
    <x:row r="218" ht="27" customHeight="1">
      <x:c r="A218" s="67"/>
      <x:c r="B218" s="67"/>
      <x:c r="C218" s="67"/>
      <x:c r="D218" s="67"/>
      <x:c r="E218" s="67"/>
      <x:c r="F218" s="70"/>
      <x:c r="G218" s="67"/>
      <x:c r="H218" s="70"/>
      <x:c r="I218" s="75" t="str">
        <x:f>IF(A218="","",IF(G218="Cancelled","",IF(AND(G218="Done",F218&lt;&gt;"",H218&lt;&gt;""),IF(H218&lt;=F218,"On time","Late"),"")))</x:f>
      </x:c>
      <x:c r="J218" s="75" t="str">
        <x:f>IF(A218="","",IF(COUNTIF($A$7:$A$306,A218)&gt;1,"Duplicate ID",IF(G218="Cancelled","",IF(D218="","Missing next step",IF(E218="","Assign owner",IF(F218="","Missing due date",IF(G218="","Add status",IF(G218="Done",IF(H218="","Add completion date",IF(H218&gt;'Start Here'!$D$8,"Future completion date","")),IF(F218&lt;'Start Here'!$D$8,"Overdue","")))))))))</x:f>
      </x:c>
      <x:c r="K218" s="67"/>
    </x:row>
    <x:row r="219" ht="27" customHeight="1">
      <x:c r="A219" s="67"/>
      <x:c r="B219" s="67"/>
      <x:c r="C219" s="67"/>
      <x:c r="D219" s="67"/>
      <x:c r="E219" s="67"/>
      <x:c r="F219" s="70"/>
      <x:c r="G219" s="67"/>
      <x:c r="H219" s="70"/>
      <x:c r="I219" s="75" t="str">
        <x:f>IF(A219="","",IF(G219="Cancelled","",IF(AND(G219="Done",F219&lt;&gt;"",H219&lt;&gt;""),IF(H219&lt;=F219,"On time","Late"),"")))</x:f>
      </x:c>
      <x:c r="J219" s="75" t="str">
        <x:f>IF(A219="","",IF(COUNTIF($A$7:$A$306,A219)&gt;1,"Duplicate ID",IF(G219="Cancelled","",IF(D219="","Missing next step",IF(E219="","Assign owner",IF(F219="","Missing due date",IF(G219="","Add status",IF(G219="Done",IF(H219="","Add completion date",IF(H219&gt;'Start Here'!$D$8,"Future completion date","")),IF(F219&lt;'Start Here'!$D$8,"Overdue","")))))))))</x:f>
      </x:c>
      <x:c r="K219" s="67"/>
    </x:row>
    <x:row r="220" ht="27" customHeight="1">
      <x:c r="A220" s="67"/>
      <x:c r="B220" s="67"/>
      <x:c r="C220" s="67"/>
      <x:c r="D220" s="67"/>
      <x:c r="E220" s="67"/>
      <x:c r="F220" s="70"/>
      <x:c r="G220" s="67"/>
      <x:c r="H220" s="70"/>
      <x:c r="I220" s="75" t="str">
        <x:f>IF(A220="","",IF(G220="Cancelled","",IF(AND(G220="Done",F220&lt;&gt;"",H220&lt;&gt;""),IF(H220&lt;=F220,"On time","Late"),"")))</x:f>
      </x:c>
      <x:c r="J220" s="75" t="str">
        <x:f>IF(A220="","",IF(COUNTIF($A$7:$A$306,A220)&gt;1,"Duplicate ID",IF(G220="Cancelled","",IF(D220="","Missing next step",IF(E220="","Assign owner",IF(F220="","Missing due date",IF(G220="","Add status",IF(G220="Done",IF(H220="","Add completion date",IF(H220&gt;'Start Here'!$D$8,"Future completion date","")),IF(F220&lt;'Start Here'!$D$8,"Overdue","")))))))))</x:f>
      </x:c>
      <x:c r="K220" s="67"/>
    </x:row>
    <x:row r="221" ht="27" customHeight="1">
      <x:c r="A221" s="67"/>
      <x:c r="B221" s="67"/>
      <x:c r="C221" s="67"/>
      <x:c r="D221" s="67"/>
      <x:c r="E221" s="67"/>
      <x:c r="F221" s="70"/>
      <x:c r="G221" s="67"/>
      <x:c r="H221" s="70"/>
      <x:c r="I221" s="75" t="str">
        <x:f>IF(A221="","",IF(G221="Cancelled","",IF(AND(G221="Done",F221&lt;&gt;"",H221&lt;&gt;""),IF(H221&lt;=F221,"On time","Late"),"")))</x:f>
      </x:c>
      <x:c r="J221" s="75" t="str">
        <x:f>IF(A221="","",IF(COUNTIF($A$7:$A$306,A221)&gt;1,"Duplicate ID",IF(G221="Cancelled","",IF(D221="","Missing next step",IF(E221="","Assign owner",IF(F221="","Missing due date",IF(G221="","Add status",IF(G221="Done",IF(H221="","Add completion date",IF(H221&gt;'Start Here'!$D$8,"Future completion date","")),IF(F221&lt;'Start Here'!$D$8,"Overdue","")))))))))</x:f>
      </x:c>
      <x:c r="K221" s="67"/>
    </x:row>
    <x:row r="222" ht="27" customHeight="1">
      <x:c r="A222" s="67"/>
      <x:c r="B222" s="67"/>
      <x:c r="C222" s="67"/>
      <x:c r="D222" s="67"/>
      <x:c r="E222" s="67"/>
      <x:c r="F222" s="70"/>
      <x:c r="G222" s="67"/>
      <x:c r="H222" s="70"/>
      <x:c r="I222" s="75" t="str">
        <x:f>IF(A222="","",IF(G222="Cancelled","",IF(AND(G222="Done",F222&lt;&gt;"",H222&lt;&gt;""),IF(H222&lt;=F222,"On time","Late"),"")))</x:f>
      </x:c>
      <x:c r="J222" s="75" t="str">
        <x:f>IF(A222="","",IF(COUNTIF($A$7:$A$306,A222)&gt;1,"Duplicate ID",IF(G222="Cancelled","",IF(D222="","Missing next step",IF(E222="","Assign owner",IF(F222="","Missing due date",IF(G222="","Add status",IF(G222="Done",IF(H222="","Add completion date",IF(H222&gt;'Start Here'!$D$8,"Future completion date","")),IF(F222&lt;'Start Here'!$D$8,"Overdue","")))))))))</x:f>
      </x:c>
      <x:c r="K222" s="67"/>
    </x:row>
    <x:row r="223" ht="27" customHeight="1">
      <x:c r="A223" s="67"/>
      <x:c r="B223" s="67"/>
      <x:c r="C223" s="67"/>
      <x:c r="D223" s="67"/>
      <x:c r="E223" s="67"/>
      <x:c r="F223" s="70"/>
      <x:c r="G223" s="67"/>
      <x:c r="H223" s="70"/>
      <x:c r="I223" s="75" t="str">
        <x:f>IF(A223="","",IF(G223="Cancelled","",IF(AND(G223="Done",F223&lt;&gt;"",H223&lt;&gt;""),IF(H223&lt;=F223,"On time","Late"),"")))</x:f>
      </x:c>
      <x:c r="J223" s="75" t="str">
        <x:f>IF(A223="","",IF(COUNTIF($A$7:$A$306,A223)&gt;1,"Duplicate ID",IF(G223="Cancelled","",IF(D223="","Missing next step",IF(E223="","Assign owner",IF(F223="","Missing due date",IF(G223="","Add status",IF(G223="Done",IF(H223="","Add completion date",IF(H223&gt;'Start Here'!$D$8,"Future completion date","")),IF(F223&lt;'Start Here'!$D$8,"Overdue","")))))))))</x:f>
      </x:c>
      <x:c r="K223" s="67"/>
    </x:row>
    <x:row r="224" ht="27" customHeight="1">
      <x:c r="A224" s="67"/>
      <x:c r="B224" s="67"/>
      <x:c r="C224" s="67"/>
      <x:c r="D224" s="67"/>
      <x:c r="E224" s="67"/>
      <x:c r="F224" s="70"/>
      <x:c r="G224" s="67"/>
      <x:c r="H224" s="70"/>
      <x:c r="I224" s="75" t="str">
        <x:f>IF(A224="","",IF(G224="Cancelled","",IF(AND(G224="Done",F224&lt;&gt;"",H224&lt;&gt;""),IF(H224&lt;=F224,"On time","Late"),"")))</x:f>
      </x:c>
      <x:c r="J224" s="75" t="str">
        <x:f>IF(A224="","",IF(COUNTIF($A$7:$A$306,A224)&gt;1,"Duplicate ID",IF(G224="Cancelled","",IF(D224="","Missing next step",IF(E224="","Assign owner",IF(F224="","Missing due date",IF(G224="","Add status",IF(G224="Done",IF(H224="","Add completion date",IF(H224&gt;'Start Here'!$D$8,"Future completion date","")),IF(F224&lt;'Start Here'!$D$8,"Overdue","")))))))))</x:f>
      </x:c>
      <x:c r="K224" s="67"/>
    </x:row>
    <x:row r="225" ht="27" customHeight="1">
      <x:c r="A225" s="67"/>
      <x:c r="B225" s="67"/>
      <x:c r="C225" s="67"/>
      <x:c r="D225" s="67"/>
      <x:c r="E225" s="67"/>
      <x:c r="F225" s="70"/>
      <x:c r="G225" s="67"/>
      <x:c r="H225" s="70"/>
      <x:c r="I225" s="75" t="str">
        <x:f>IF(A225="","",IF(G225="Cancelled","",IF(AND(G225="Done",F225&lt;&gt;"",H225&lt;&gt;""),IF(H225&lt;=F225,"On time","Late"),"")))</x:f>
      </x:c>
      <x:c r="J225" s="75" t="str">
        <x:f>IF(A225="","",IF(COUNTIF($A$7:$A$306,A225)&gt;1,"Duplicate ID",IF(G225="Cancelled","",IF(D225="","Missing next step",IF(E225="","Assign owner",IF(F225="","Missing due date",IF(G225="","Add status",IF(G225="Done",IF(H225="","Add completion date",IF(H225&gt;'Start Here'!$D$8,"Future completion date","")),IF(F225&lt;'Start Here'!$D$8,"Overdue","")))))))))</x:f>
      </x:c>
      <x:c r="K225" s="67"/>
    </x:row>
    <x:row r="226" ht="27" customHeight="1">
      <x:c r="A226" s="67"/>
      <x:c r="B226" s="67"/>
      <x:c r="C226" s="67"/>
      <x:c r="D226" s="67"/>
      <x:c r="E226" s="67"/>
      <x:c r="F226" s="70"/>
      <x:c r="G226" s="67"/>
      <x:c r="H226" s="70"/>
      <x:c r="I226" s="75" t="str">
        <x:f>IF(A226="","",IF(G226="Cancelled","",IF(AND(G226="Done",F226&lt;&gt;"",H226&lt;&gt;""),IF(H226&lt;=F226,"On time","Late"),"")))</x:f>
      </x:c>
      <x:c r="J226" s="75" t="str">
        <x:f>IF(A226="","",IF(COUNTIF($A$7:$A$306,A226)&gt;1,"Duplicate ID",IF(G226="Cancelled","",IF(D226="","Missing next step",IF(E226="","Assign owner",IF(F226="","Missing due date",IF(G226="","Add status",IF(G226="Done",IF(H226="","Add completion date",IF(H226&gt;'Start Here'!$D$8,"Future completion date","")),IF(F226&lt;'Start Here'!$D$8,"Overdue","")))))))))</x:f>
      </x:c>
      <x:c r="K226" s="67"/>
    </x:row>
    <x:row r="227" ht="27" customHeight="1">
      <x:c r="A227" s="67"/>
      <x:c r="B227" s="67"/>
      <x:c r="C227" s="67"/>
      <x:c r="D227" s="67"/>
      <x:c r="E227" s="67"/>
      <x:c r="F227" s="70"/>
      <x:c r="G227" s="67"/>
      <x:c r="H227" s="70"/>
      <x:c r="I227" s="75" t="str">
        <x:f>IF(A227="","",IF(G227="Cancelled","",IF(AND(G227="Done",F227&lt;&gt;"",H227&lt;&gt;""),IF(H227&lt;=F227,"On time","Late"),"")))</x:f>
      </x:c>
      <x:c r="J227" s="75" t="str">
        <x:f>IF(A227="","",IF(COUNTIF($A$7:$A$306,A227)&gt;1,"Duplicate ID",IF(G227="Cancelled","",IF(D227="","Missing next step",IF(E227="","Assign owner",IF(F227="","Missing due date",IF(G227="","Add status",IF(G227="Done",IF(H227="","Add completion date",IF(H227&gt;'Start Here'!$D$8,"Future completion date","")),IF(F227&lt;'Start Here'!$D$8,"Overdue","")))))))))</x:f>
      </x:c>
      <x:c r="K227" s="67"/>
    </x:row>
    <x:row r="228" ht="27" customHeight="1">
      <x:c r="A228" s="67"/>
      <x:c r="B228" s="67"/>
      <x:c r="C228" s="67"/>
      <x:c r="D228" s="67"/>
      <x:c r="E228" s="67"/>
      <x:c r="F228" s="70"/>
      <x:c r="G228" s="67"/>
      <x:c r="H228" s="70"/>
      <x:c r="I228" s="75" t="str">
        <x:f>IF(A228="","",IF(G228="Cancelled","",IF(AND(G228="Done",F228&lt;&gt;"",H228&lt;&gt;""),IF(H228&lt;=F228,"On time","Late"),"")))</x:f>
      </x:c>
      <x:c r="J228" s="75" t="str">
        <x:f>IF(A228="","",IF(COUNTIF($A$7:$A$306,A228)&gt;1,"Duplicate ID",IF(G228="Cancelled","",IF(D228="","Missing next step",IF(E228="","Assign owner",IF(F228="","Missing due date",IF(G228="","Add status",IF(G228="Done",IF(H228="","Add completion date",IF(H228&gt;'Start Here'!$D$8,"Future completion date","")),IF(F228&lt;'Start Here'!$D$8,"Overdue","")))))))))</x:f>
      </x:c>
      <x:c r="K228" s="67"/>
    </x:row>
    <x:row r="229" ht="27" customHeight="1">
      <x:c r="A229" s="67"/>
      <x:c r="B229" s="67"/>
      <x:c r="C229" s="67"/>
      <x:c r="D229" s="67"/>
      <x:c r="E229" s="67"/>
      <x:c r="F229" s="70"/>
      <x:c r="G229" s="67"/>
      <x:c r="H229" s="70"/>
      <x:c r="I229" s="75" t="str">
        <x:f>IF(A229="","",IF(G229="Cancelled","",IF(AND(G229="Done",F229&lt;&gt;"",H229&lt;&gt;""),IF(H229&lt;=F229,"On time","Late"),"")))</x:f>
      </x:c>
      <x:c r="J229" s="75" t="str">
        <x:f>IF(A229="","",IF(COUNTIF($A$7:$A$306,A229)&gt;1,"Duplicate ID",IF(G229="Cancelled","",IF(D229="","Missing next step",IF(E229="","Assign owner",IF(F229="","Missing due date",IF(G229="","Add status",IF(G229="Done",IF(H229="","Add completion date",IF(H229&gt;'Start Here'!$D$8,"Future completion date","")),IF(F229&lt;'Start Here'!$D$8,"Overdue","")))))))))</x:f>
      </x:c>
      <x:c r="K229" s="67"/>
    </x:row>
    <x:row r="230" ht="27" customHeight="1">
      <x:c r="A230" s="67"/>
      <x:c r="B230" s="67"/>
      <x:c r="C230" s="67"/>
      <x:c r="D230" s="67"/>
      <x:c r="E230" s="67"/>
      <x:c r="F230" s="70"/>
      <x:c r="G230" s="67"/>
      <x:c r="H230" s="70"/>
      <x:c r="I230" s="75" t="str">
        <x:f>IF(A230="","",IF(G230="Cancelled","",IF(AND(G230="Done",F230&lt;&gt;"",H230&lt;&gt;""),IF(H230&lt;=F230,"On time","Late"),"")))</x:f>
      </x:c>
      <x:c r="J230" s="75" t="str">
        <x:f>IF(A230="","",IF(COUNTIF($A$7:$A$306,A230)&gt;1,"Duplicate ID",IF(G230="Cancelled","",IF(D230="","Missing next step",IF(E230="","Assign owner",IF(F230="","Missing due date",IF(G230="","Add status",IF(G230="Done",IF(H230="","Add completion date",IF(H230&gt;'Start Here'!$D$8,"Future completion date","")),IF(F230&lt;'Start Here'!$D$8,"Overdue","")))))))))</x:f>
      </x:c>
      <x:c r="K230" s="67"/>
    </x:row>
    <x:row r="231" ht="27" customHeight="1">
      <x:c r="A231" s="67"/>
      <x:c r="B231" s="67"/>
      <x:c r="C231" s="67"/>
      <x:c r="D231" s="67"/>
      <x:c r="E231" s="67"/>
      <x:c r="F231" s="70"/>
      <x:c r="G231" s="67"/>
      <x:c r="H231" s="70"/>
      <x:c r="I231" s="75" t="str">
        <x:f>IF(A231="","",IF(G231="Cancelled","",IF(AND(G231="Done",F231&lt;&gt;"",H231&lt;&gt;""),IF(H231&lt;=F231,"On time","Late"),"")))</x:f>
      </x:c>
      <x:c r="J231" s="75" t="str">
        <x:f>IF(A231="","",IF(COUNTIF($A$7:$A$306,A231)&gt;1,"Duplicate ID",IF(G231="Cancelled","",IF(D231="","Missing next step",IF(E231="","Assign owner",IF(F231="","Missing due date",IF(G231="","Add status",IF(G231="Done",IF(H231="","Add completion date",IF(H231&gt;'Start Here'!$D$8,"Future completion date","")),IF(F231&lt;'Start Here'!$D$8,"Overdue","")))))))))</x:f>
      </x:c>
      <x:c r="K231" s="67"/>
    </x:row>
    <x:row r="232" ht="27" customHeight="1">
      <x:c r="A232" s="67"/>
      <x:c r="B232" s="67"/>
      <x:c r="C232" s="67"/>
      <x:c r="D232" s="67"/>
      <x:c r="E232" s="67"/>
      <x:c r="F232" s="70"/>
      <x:c r="G232" s="67"/>
      <x:c r="H232" s="70"/>
      <x:c r="I232" s="75" t="str">
        <x:f>IF(A232="","",IF(G232="Cancelled","",IF(AND(G232="Done",F232&lt;&gt;"",H232&lt;&gt;""),IF(H232&lt;=F232,"On time","Late"),"")))</x:f>
      </x:c>
      <x:c r="J232" s="75" t="str">
        <x:f>IF(A232="","",IF(COUNTIF($A$7:$A$306,A232)&gt;1,"Duplicate ID",IF(G232="Cancelled","",IF(D232="","Missing next step",IF(E232="","Assign owner",IF(F232="","Missing due date",IF(G232="","Add status",IF(G232="Done",IF(H232="","Add completion date",IF(H232&gt;'Start Here'!$D$8,"Future completion date","")),IF(F232&lt;'Start Here'!$D$8,"Overdue","")))))))))</x:f>
      </x:c>
      <x:c r="K232" s="67"/>
    </x:row>
    <x:row r="233" ht="27" customHeight="1">
      <x:c r="A233" s="67"/>
      <x:c r="B233" s="67"/>
      <x:c r="C233" s="67"/>
      <x:c r="D233" s="67"/>
      <x:c r="E233" s="67"/>
      <x:c r="F233" s="70"/>
      <x:c r="G233" s="67"/>
      <x:c r="H233" s="70"/>
      <x:c r="I233" s="75" t="str">
        <x:f>IF(A233="","",IF(G233="Cancelled","",IF(AND(G233="Done",F233&lt;&gt;"",H233&lt;&gt;""),IF(H233&lt;=F233,"On time","Late"),"")))</x:f>
      </x:c>
      <x:c r="J233" s="75" t="str">
        <x:f>IF(A233="","",IF(COUNTIF($A$7:$A$306,A233)&gt;1,"Duplicate ID",IF(G233="Cancelled","",IF(D233="","Missing next step",IF(E233="","Assign owner",IF(F233="","Missing due date",IF(G233="","Add status",IF(G233="Done",IF(H233="","Add completion date",IF(H233&gt;'Start Here'!$D$8,"Future completion date","")),IF(F233&lt;'Start Here'!$D$8,"Overdue","")))))))))</x:f>
      </x:c>
      <x:c r="K233" s="67"/>
    </x:row>
    <x:row r="234" ht="27" customHeight="1">
      <x:c r="A234" s="67"/>
      <x:c r="B234" s="67"/>
      <x:c r="C234" s="67"/>
      <x:c r="D234" s="67"/>
      <x:c r="E234" s="67"/>
      <x:c r="F234" s="70"/>
      <x:c r="G234" s="67"/>
      <x:c r="H234" s="70"/>
      <x:c r="I234" s="75" t="str">
        <x:f>IF(A234="","",IF(G234="Cancelled","",IF(AND(G234="Done",F234&lt;&gt;"",H234&lt;&gt;""),IF(H234&lt;=F234,"On time","Late"),"")))</x:f>
      </x:c>
      <x:c r="J234" s="75" t="str">
        <x:f>IF(A234="","",IF(COUNTIF($A$7:$A$306,A234)&gt;1,"Duplicate ID",IF(G234="Cancelled","",IF(D234="","Missing next step",IF(E234="","Assign owner",IF(F234="","Missing due date",IF(G234="","Add status",IF(G234="Done",IF(H234="","Add completion date",IF(H234&gt;'Start Here'!$D$8,"Future completion date","")),IF(F234&lt;'Start Here'!$D$8,"Overdue","")))))))))</x:f>
      </x:c>
      <x:c r="K234" s="67"/>
    </x:row>
    <x:row r="235" ht="27" customHeight="1">
      <x:c r="A235" s="67"/>
      <x:c r="B235" s="67"/>
      <x:c r="C235" s="67"/>
      <x:c r="D235" s="67"/>
      <x:c r="E235" s="67"/>
      <x:c r="F235" s="70"/>
      <x:c r="G235" s="67"/>
      <x:c r="H235" s="70"/>
      <x:c r="I235" s="75" t="str">
        <x:f>IF(A235="","",IF(G235="Cancelled","",IF(AND(G235="Done",F235&lt;&gt;"",H235&lt;&gt;""),IF(H235&lt;=F235,"On time","Late"),"")))</x:f>
      </x:c>
      <x:c r="J235" s="75" t="str">
        <x:f>IF(A235="","",IF(COUNTIF($A$7:$A$306,A235)&gt;1,"Duplicate ID",IF(G235="Cancelled","",IF(D235="","Missing next step",IF(E235="","Assign owner",IF(F235="","Missing due date",IF(G235="","Add status",IF(G235="Done",IF(H235="","Add completion date",IF(H235&gt;'Start Here'!$D$8,"Future completion date","")),IF(F235&lt;'Start Here'!$D$8,"Overdue","")))))))))</x:f>
      </x:c>
      <x:c r="K235" s="67"/>
    </x:row>
    <x:row r="236" ht="27" customHeight="1">
      <x:c r="A236" s="67"/>
      <x:c r="B236" s="67"/>
      <x:c r="C236" s="67"/>
      <x:c r="D236" s="67"/>
      <x:c r="E236" s="67"/>
      <x:c r="F236" s="70"/>
      <x:c r="G236" s="67"/>
      <x:c r="H236" s="70"/>
      <x:c r="I236" s="75" t="str">
        <x:f>IF(A236="","",IF(G236="Cancelled","",IF(AND(G236="Done",F236&lt;&gt;"",H236&lt;&gt;""),IF(H236&lt;=F236,"On time","Late"),"")))</x:f>
      </x:c>
      <x:c r="J236" s="75" t="str">
        <x:f>IF(A236="","",IF(COUNTIF($A$7:$A$306,A236)&gt;1,"Duplicate ID",IF(G236="Cancelled","",IF(D236="","Missing next step",IF(E236="","Assign owner",IF(F236="","Missing due date",IF(G236="","Add status",IF(G236="Done",IF(H236="","Add completion date",IF(H236&gt;'Start Here'!$D$8,"Future completion date","")),IF(F236&lt;'Start Here'!$D$8,"Overdue","")))))))))</x:f>
      </x:c>
      <x:c r="K236" s="67"/>
    </x:row>
    <x:row r="237" ht="27" customHeight="1">
      <x:c r="A237" s="67"/>
      <x:c r="B237" s="67"/>
      <x:c r="C237" s="67"/>
      <x:c r="D237" s="67"/>
      <x:c r="E237" s="67"/>
      <x:c r="F237" s="70"/>
      <x:c r="G237" s="67"/>
      <x:c r="H237" s="70"/>
      <x:c r="I237" s="75" t="str">
        <x:f>IF(A237="","",IF(G237="Cancelled","",IF(AND(G237="Done",F237&lt;&gt;"",H237&lt;&gt;""),IF(H237&lt;=F237,"On time","Late"),"")))</x:f>
      </x:c>
      <x:c r="J237" s="75" t="str">
        <x:f>IF(A237="","",IF(COUNTIF($A$7:$A$306,A237)&gt;1,"Duplicate ID",IF(G237="Cancelled","",IF(D237="","Missing next step",IF(E237="","Assign owner",IF(F237="","Missing due date",IF(G237="","Add status",IF(G237="Done",IF(H237="","Add completion date",IF(H237&gt;'Start Here'!$D$8,"Future completion date","")),IF(F237&lt;'Start Here'!$D$8,"Overdue","")))))))))</x:f>
      </x:c>
      <x:c r="K237" s="67"/>
    </x:row>
    <x:row r="238" ht="27" customHeight="1">
      <x:c r="A238" s="67"/>
      <x:c r="B238" s="67"/>
      <x:c r="C238" s="67"/>
      <x:c r="D238" s="67"/>
      <x:c r="E238" s="67"/>
      <x:c r="F238" s="70"/>
      <x:c r="G238" s="67"/>
      <x:c r="H238" s="70"/>
      <x:c r="I238" s="75" t="str">
        <x:f>IF(A238="","",IF(G238="Cancelled","",IF(AND(G238="Done",F238&lt;&gt;"",H238&lt;&gt;""),IF(H238&lt;=F238,"On time","Late"),"")))</x:f>
      </x:c>
      <x:c r="J238" s="75" t="str">
        <x:f>IF(A238="","",IF(COUNTIF($A$7:$A$306,A238)&gt;1,"Duplicate ID",IF(G238="Cancelled","",IF(D238="","Missing next step",IF(E238="","Assign owner",IF(F238="","Missing due date",IF(G238="","Add status",IF(G238="Done",IF(H238="","Add completion date",IF(H238&gt;'Start Here'!$D$8,"Future completion date","")),IF(F238&lt;'Start Here'!$D$8,"Overdue","")))))))))</x:f>
      </x:c>
      <x:c r="K238" s="67"/>
    </x:row>
    <x:row r="239" ht="27" customHeight="1">
      <x:c r="A239" s="67"/>
      <x:c r="B239" s="67"/>
      <x:c r="C239" s="67"/>
      <x:c r="D239" s="67"/>
      <x:c r="E239" s="67"/>
      <x:c r="F239" s="70"/>
      <x:c r="G239" s="67"/>
      <x:c r="H239" s="70"/>
      <x:c r="I239" s="75" t="str">
        <x:f>IF(A239="","",IF(G239="Cancelled","",IF(AND(G239="Done",F239&lt;&gt;"",H239&lt;&gt;""),IF(H239&lt;=F239,"On time","Late"),"")))</x:f>
      </x:c>
      <x:c r="J239" s="75" t="str">
        <x:f>IF(A239="","",IF(COUNTIF($A$7:$A$306,A239)&gt;1,"Duplicate ID",IF(G239="Cancelled","",IF(D239="","Missing next step",IF(E239="","Assign owner",IF(F239="","Missing due date",IF(G239="","Add status",IF(G239="Done",IF(H239="","Add completion date",IF(H239&gt;'Start Here'!$D$8,"Future completion date","")),IF(F239&lt;'Start Here'!$D$8,"Overdue","")))))))))</x:f>
      </x:c>
      <x:c r="K239" s="67"/>
    </x:row>
    <x:row r="240" ht="27" customHeight="1">
      <x:c r="A240" s="67"/>
      <x:c r="B240" s="67"/>
      <x:c r="C240" s="67"/>
      <x:c r="D240" s="67"/>
      <x:c r="E240" s="67"/>
      <x:c r="F240" s="70"/>
      <x:c r="G240" s="67"/>
      <x:c r="H240" s="70"/>
      <x:c r="I240" s="75" t="str">
        <x:f>IF(A240="","",IF(G240="Cancelled","",IF(AND(G240="Done",F240&lt;&gt;"",H240&lt;&gt;""),IF(H240&lt;=F240,"On time","Late"),"")))</x:f>
      </x:c>
      <x:c r="J240" s="75" t="str">
        <x:f>IF(A240="","",IF(COUNTIF($A$7:$A$306,A240)&gt;1,"Duplicate ID",IF(G240="Cancelled","",IF(D240="","Missing next step",IF(E240="","Assign owner",IF(F240="","Missing due date",IF(G240="","Add status",IF(G240="Done",IF(H240="","Add completion date",IF(H240&gt;'Start Here'!$D$8,"Future completion date","")),IF(F240&lt;'Start Here'!$D$8,"Overdue","")))))))))</x:f>
      </x:c>
      <x:c r="K240" s="67"/>
    </x:row>
    <x:row r="241" ht="27" customHeight="1">
      <x:c r="A241" s="67"/>
      <x:c r="B241" s="67"/>
      <x:c r="C241" s="67"/>
      <x:c r="D241" s="67"/>
      <x:c r="E241" s="67"/>
      <x:c r="F241" s="70"/>
      <x:c r="G241" s="67"/>
      <x:c r="H241" s="70"/>
      <x:c r="I241" s="75" t="str">
        <x:f>IF(A241="","",IF(G241="Cancelled","",IF(AND(G241="Done",F241&lt;&gt;"",H241&lt;&gt;""),IF(H241&lt;=F241,"On time","Late"),"")))</x:f>
      </x:c>
      <x:c r="J241" s="75" t="str">
        <x:f>IF(A241="","",IF(COUNTIF($A$7:$A$306,A241)&gt;1,"Duplicate ID",IF(G241="Cancelled","",IF(D241="","Missing next step",IF(E241="","Assign owner",IF(F241="","Missing due date",IF(G241="","Add status",IF(G241="Done",IF(H241="","Add completion date",IF(H241&gt;'Start Here'!$D$8,"Future completion date","")),IF(F241&lt;'Start Here'!$D$8,"Overdue","")))))))))</x:f>
      </x:c>
      <x:c r="K241" s="67"/>
    </x:row>
    <x:row r="242" ht="27" customHeight="1">
      <x:c r="A242" s="67"/>
      <x:c r="B242" s="67"/>
      <x:c r="C242" s="67"/>
      <x:c r="D242" s="67"/>
      <x:c r="E242" s="67"/>
      <x:c r="F242" s="70"/>
      <x:c r="G242" s="67"/>
      <x:c r="H242" s="70"/>
      <x:c r="I242" s="75" t="str">
        <x:f>IF(A242="","",IF(G242="Cancelled","",IF(AND(G242="Done",F242&lt;&gt;"",H242&lt;&gt;""),IF(H242&lt;=F242,"On time","Late"),"")))</x:f>
      </x:c>
      <x:c r="J242" s="75" t="str">
        <x:f>IF(A242="","",IF(COUNTIF($A$7:$A$306,A242)&gt;1,"Duplicate ID",IF(G242="Cancelled","",IF(D242="","Missing next step",IF(E242="","Assign owner",IF(F242="","Missing due date",IF(G242="","Add status",IF(G242="Done",IF(H242="","Add completion date",IF(H242&gt;'Start Here'!$D$8,"Future completion date","")),IF(F242&lt;'Start Here'!$D$8,"Overdue","")))))))))</x:f>
      </x:c>
      <x:c r="K242" s="67"/>
    </x:row>
    <x:row r="243" ht="27" customHeight="1">
      <x:c r="A243" s="67"/>
      <x:c r="B243" s="67"/>
      <x:c r="C243" s="67"/>
      <x:c r="D243" s="67"/>
      <x:c r="E243" s="67"/>
      <x:c r="F243" s="70"/>
      <x:c r="G243" s="67"/>
      <x:c r="H243" s="70"/>
      <x:c r="I243" s="75" t="str">
        <x:f>IF(A243="","",IF(G243="Cancelled","",IF(AND(G243="Done",F243&lt;&gt;"",H243&lt;&gt;""),IF(H243&lt;=F243,"On time","Late"),"")))</x:f>
      </x:c>
      <x:c r="J243" s="75" t="str">
        <x:f>IF(A243="","",IF(COUNTIF($A$7:$A$306,A243)&gt;1,"Duplicate ID",IF(G243="Cancelled","",IF(D243="","Missing next step",IF(E243="","Assign owner",IF(F243="","Missing due date",IF(G243="","Add status",IF(G243="Done",IF(H243="","Add completion date",IF(H243&gt;'Start Here'!$D$8,"Future completion date","")),IF(F243&lt;'Start Here'!$D$8,"Overdue","")))))))))</x:f>
      </x:c>
      <x:c r="K243" s="67"/>
    </x:row>
    <x:row r="244" ht="27" customHeight="1">
      <x:c r="A244" s="67"/>
      <x:c r="B244" s="67"/>
      <x:c r="C244" s="67"/>
      <x:c r="D244" s="67"/>
      <x:c r="E244" s="67"/>
      <x:c r="F244" s="70"/>
      <x:c r="G244" s="67"/>
      <x:c r="H244" s="70"/>
      <x:c r="I244" s="75" t="str">
        <x:f>IF(A244="","",IF(G244="Cancelled","",IF(AND(G244="Done",F244&lt;&gt;"",H244&lt;&gt;""),IF(H244&lt;=F244,"On time","Late"),"")))</x:f>
      </x:c>
      <x:c r="J244" s="75" t="str">
        <x:f>IF(A244="","",IF(COUNTIF($A$7:$A$306,A244)&gt;1,"Duplicate ID",IF(G244="Cancelled","",IF(D244="","Missing next step",IF(E244="","Assign owner",IF(F244="","Missing due date",IF(G244="","Add status",IF(G244="Done",IF(H244="","Add completion date",IF(H244&gt;'Start Here'!$D$8,"Future completion date","")),IF(F244&lt;'Start Here'!$D$8,"Overdue","")))))))))</x:f>
      </x:c>
      <x:c r="K244" s="67"/>
    </x:row>
    <x:row r="245" ht="27" customHeight="1">
      <x:c r="A245" s="67"/>
      <x:c r="B245" s="67"/>
      <x:c r="C245" s="67"/>
      <x:c r="D245" s="67"/>
      <x:c r="E245" s="67"/>
      <x:c r="F245" s="70"/>
      <x:c r="G245" s="67"/>
      <x:c r="H245" s="70"/>
      <x:c r="I245" s="75" t="str">
        <x:f>IF(A245="","",IF(G245="Cancelled","",IF(AND(G245="Done",F245&lt;&gt;"",H245&lt;&gt;""),IF(H245&lt;=F245,"On time","Late"),"")))</x:f>
      </x:c>
      <x:c r="J245" s="75" t="str">
        <x:f>IF(A245="","",IF(COUNTIF($A$7:$A$306,A245)&gt;1,"Duplicate ID",IF(G245="Cancelled","",IF(D245="","Missing next step",IF(E245="","Assign owner",IF(F245="","Missing due date",IF(G245="","Add status",IF(G245="Done",IF(H245="","Add completion date",IF(H245&gt;'Start Here'!$D$8,"Future completion date","")),IF(F245&lt;'Start Here'!$D$8,"Overdue","")))))))))</x:f>
      </x:c>
      <x:c r="K245" s="67"/>
    </x:row>
    <x:row r="246" ht="27" customHeight="1">
      <x:c r="A246" s="67"/>
      <x:c r="B246" s="67"/>
      <x:c r="C246" s="67"/>
      <x:c r="D246" s="67"/>
      <x:c r="E246" s="67"/>
      <x:c r="F246" s="70"/>
      <x:c r="G246" s="67"/>
      <x:c r="H246" s="70"/>
      <x:c r="I246" s="75" t="str">
        <x:f>IF(A246="","",IF(G246="Cancelled","",IF(AND(G246="Done",F246&lt;&gt;"",H246&lt;&gt;""),IF(H246&lt;=F246,"On time","Late"),"")))</x:f>
      </x:c>
      <x:c r="J246" s="75" t="str">
        <x:f>IF(A246="","",IF(COUNTIF($A$7:$A$306,A246)&gt;1,"Duplicate ID",IF(G246="Cancelled","",IF(D246="","Missing next step",IF(E246="","Assign owner",IF(F246="","Missing due date",IF(G246="","Add status",IF(G246="Done",IF(H246="","Add completion date",IF(H246&gt;'Start Here'!$D$8,"Future completion date","")),IF(F246&lt;'Start Here'!$D$8,"Overdue","")))))))))</x:f>
      </x:c>
      <x:c r="K246" s="67"/>
    </x:row>
    <x:row r="247" ht="27" customHeight="1">
      <x:c r="A247" s="67"/>
      <x:c r="B247" s="67"/>
      <x:c r="C247" s="67"/>
      <x:c r="D247" s="67"/>
      <x:c r="E247" s="67"/>
      <x:c r="F247" s="70"/>
      <x:c r="G247" s="67"/>
      <x:c r="H247" s="70"/>
      <x:c r="I247" s="75" t="str">
        <x:f>IF(A247="","",IF(G247="Cancelled","",IF(AND(G247="Done",F247&lt;&gt;"",H247&lt;&gt;""),IF(H247&lt;=F247,"On time","Late"),"")))</x:f>
      </x:c>
      <x:c r="J247" s="75" t="str">
        <x:f>IF(A247="","",IF(COUNTIF($A$7:$A$306,A247)&gt;1,"Duplicate ID",IF(G247="Cancelled","",IF(D247="","Missing next step",IF(E247="","Assign owner",IF(F247="","Missing due date",IF(G247="","Add status",IF(G247="Done",IF(H247="","Add completion date",IF(H247&gt;'Start Here'!$D$8,"Future completion date","")),IF(F247&lt;'Start Here'!$D$8,"Overdue","")))))))))</x:f>
      </x:c>
      <x:c r="K247" s="67"/>
    </x:row>
    <x:row r="248" ht="27" customHeight="1">
      <x:c r="A248" s="67"/>
      <x:c r="B248" s="67"/>
      <x:c r="C248" s="67"/>
      <x:c r="D248" s="67"/>
      <x:c r="E248" s="67"/>
      <x:c r="F248" s="70"/>
      <x:c r="G248" s="67"/>
      <x:c r="H248" s="70"/>
      <x:c r="I248" s="75" t="str">
        <x:f>IF(A248="","",IF(G248="Cancelled","",IF(AND(G248="Done",F248&lt;&gt;"",H248&lt;&gt;""),IF(H248&lt;=F248,"On time","Late"),"")))</x:f>
      </x:c>
      <x:c r="J248" s="75" t="str">
        <x:f>IF(A248="","",IF(COUNTIF($A$7:$A$306,A248)&gt;1,"Duplicate ID",IF(G248="Cancelled","",IF(D248="","Missing next step",IF(E248="","Assign owner",IF(F248="","Missing due date",IF(G248="","Add status",IF(G248="Done",IF(H248="","Add completion date",IF(H248&gt;'Start Here'!$D$8,"Future completion date","")),IF(F248&lt;'Start Here'!$D$8,"Overdue","")))))))))</x:f>
      </x:c>
      <x:c r="K248" s="67"/>
    </x:row>
    <x:row r="249" ht="27" customHeight="1">
      <x:c r="A249" s="67"/>
      <x:c r="B249" s="67"/>
      <x:c r="C249" s="67"/>
      <x:c r="D249" s="67"/>
      <x:c r="E249" s="67"/>
      <x:c r="F249" s="70"/>
      <x:c r="G249" s="67"/>
      <x:c r="H249" s="70"/>
      <x:c r="I249" s="75" t="str">
        <x:f>IF(A249="","",IF(G249="Cancelled","",IF(AND(G249="Done",F249&lt;&gt;"",H249&lt;&gt;""),IF(H249&lt;=F249,"On time","Late"),"")))</x:f>
      </x:c>
      <x:c r="J249" s="75" t="str">
        <x:f>IF(A249="","",IF(COUNTIF($A$7:$A$306,A249)&gt;1,"Duplicate ID",IF(G249="Cancelled","",IF(D249="","Missing next step",IF(E249="","Assign owner",IF(F249="","Missing due date",IF(G249="","Add status",IF(G249="Done",IF(H249="","Add completion date",IF(H249&gt;'Start Here'!$D$8,"Future completion date","")),IF(F249&lt;'Start Here'!$D$8,"Overdue","")))))))))</x:f>
      </x:c>
      <x:c r="K249" s="67"/>
    </x:row>
    <x:row r="250" ht="27" customHeight="1">
      <x:c r="A250" s="67"/>
      <x:c r="B250" s="67"/>
      <x:c r="C250" s="67"/>
      <x:c r="D250" s="67"/>
      <x:c r="E250" s="67"/>
      <x:c r="F250" s="70"/>
      <x:c r="G250" s="67"/>
      <x:c r="H250" s="70"/>
      <x:c r="I250" s="75" t="str">
        <x:f>IF(A250="","",IF(G250="Cancelled","",IF(AND(G250="Done",F250&lt;&gt;"",H250&lt;&gt;""),IF(H250&lt;=F250,"On time","Late"),"")))</x:f>
      </x:c>
      <x:c r="J250" s="75" t="str">
        <x:f>IF(A250="","",IF(COUNTIF($A$7:$A$306,A250)&gt;1,"Duplicate ID",IF(G250="Cancelled","",IF(D250="","Missing next step",IF(E250="","Assign owner",IF(F250="","Missing due date",IF(G250="","Add status",IF(G250="Done",IF(H250="","Add completion date",IF(H250&gt;'Start Here'!$D$8,"Future completion date","")),IF(F250&lt;'Start Here'!$D$8,"Overdue","")))))))))</x:f>
      </x:c>
      <x:c r="K250" s="67"/>
    </x:row>
    <x:row r="251" ht="27" customHeight="1">
      <x:c r="A251" s="67"/>
      <x:c r="B251" s="67"/>
      <x:c r="C251" s="67"/>
      <x:c r="D251" s="67"/>
      <x:c r="E251" s="67"/>
      <x:c r="F251" s="70"/>
      <x:c r="G251" s="67"/>
      <x:c r="H251" s="70"/>
      <x:c r="I251" s="75" t="str">
        <x:f>IF(A251="","",IF(G251="Cancelled","",IF(AND(G251="Done",F251&lt;&gt;"",H251&lt;&gt;""),IF(H251&lt;=F251,"On time","Late"),"")))</x:f>
      </x:c>
      <x:c r="J251" s="75" t="str">
        <x:f>IF(A251="","",IF(COUNTIF($A$7:$A$306,A251)&gt;1,"Duplicate ID",IF(G251="Cancelled","",IF(D251="","Missing next step",IF(E251="","Assign owner",IF(F251="","Missing due date",IF(G251="","Add status",IF(G251="Done",IF(H251="","Add completion date",IF(H251&gt;'Start Here'!$D$8,"Future completion date","")),IF(F251&lt;'Start Here'!$D$8,"Overdue","")))))))))</x:f>
      </x:c>
      <x:c r="K251" s="67"/>
    </x:row>
    <x:row r="252" ht="27" customHeight="1">
      <x:c r="A252" s="67"/>
      <x:c r="B252" s="67"/>
      <x:c r="C252" s="67"/>
      <x:c r="D252" s="67"/>
      <x:c r="E252" s="67"/>
      <x:c r="F252" s="70"/>
      <x:c r="G252" s="67"/>
      <x:c r="H252" s="70"/>
      <x:c r="I252" s="75" t="str">
        <x:f>IF(A252="","",IF(G252="Cancelled","",IF(AND(G252="Done",F252&lt;&gt;"",H252&lt;&gt;""),IF(H252&lt;=F252,"On time","Late"),"")))</x:f>
      </x:c>
      <x:c r="J252" s="75" t="str">
        <x:f>IF(A252="","",IF(COUNTIF($A$7:$A$306,A252)&gt;1,"Duplicate ID",IF(G252="Cancelled","",IF(D252="","Missing next step",IF(E252="","Assign owner",IF(F252="","Missing due date",IF(G252="","Add status",IF(G252="Done",IF(H252="","Add completion date",IF(H252&gt;'Start Here'!$D$8,"Future completion date","")),IF(F252&lt;'Start Here'!$D$8,"Overdue","")))))))))</x:f>
      </x:c>
      <x:c r="K252" s="67"/>
    </x:row>
    <x:row r="253" ht="27" customHeight="1">
      <x:c r="A253" s="67"/>
      <x:c r="B253" s="67"/>
      <x:c r="C253" s="67"/>
      <x:c r="D253" s="67"/>
      <x:c r="E253" s="67"/>
      <x:c r="F253" s="70"/>
      <x:c r="G253" s="67"/>
      <x:c r="H253" s="70"/>
      <x:c r="I253" s="75" t="str">
        <x:f>IF(A253="","",IF(G253="Cancelled","",IF(AND(G253="Done",F253&lt;&gt;"",H253&lt;&gt;""),IF(H253&lt;=F253,"On time","Late"),"")))</x:f>
      </x:c>
      <x:c r="J253" s="75" t="str">
        <x:f>IF(A253="","",IF(COUNTIF($A$7:$A$306,A253)&gt;1,"Duplicate ID",IF(G253="Cancelled","",IF(D253="","Missing next step",IF(E253="","Assign owner",IF(F253="","Missing due date",IF(G253="","Add status",IF(G253="Done",IF(H253="","Add completion date",IF(H253&gt;'Start Here'!$D$8,"Future completion date","")),IF(F253&lt;'Start Here'!$D$8,"Overdue","")))))))))</x:f>
      </x:c>
      <x:c r="K253" s="67"/>
    </x:row>
    <x:row r="254" ht="27" customHeight="1">
      <x:c r="A254" s="67"/>
      <x:c r="B254" s="67"/>
      <x:c r="C254" s="67"/>
      <x:c r="D254" s="67"/>
      <x:c r="E254" s="67"/>
      <x:c r="F254" s="70"/>
      <x:c r="G254" s="67"/>
      <x:c r="H254" s="70"/>
      <x:c r="I254" s="75" t="str">
        <x:f>IF(A254="","",IF(G254="Cancelled","",IF(AND(G254="Done",F254&lt;&gt;"",H254&lt;&gt;""),IF(H254&lt;=F254,"On time","Late"),"")))</x:f>
      </x:c>
      <x:c r="J254" s="75" t="str">
        <x:f>IF(A254="","",IF(COUNTIF($A$7:$A$306,A254)&gt;1,"Duplicate ID",IF(G254="Cancelled","",IF(D254="","Missing next step",IF(E254="","Assign owner",IF(F254="","Missing due date",IF(G254="","Add status",IF(G254="Done",IF(H254="","Add completion date",IF(H254&gt;'Start Here'!$D$8,"Future completion date","")),IF(F254&lt;'Start Here'!$D$8,"Overdue","")))))))))</x:f>
      </x:c>
      <x:c r="K254" s="67"/>
    </x:row>
    <x:row r="255" ht="27" customHeight="1">
      <x:c r="A255" s="67"/>
      <x:c r="B255" s="67"/>
      <x:c r="C255" s="67"/>
      <x:c r="D255" s="67"/>
      <x:c r="E255" s="67"/>
      <x:c r="F255" s="70"/>
      <x:c r="G255" s="67"/>
      <x:c r="H255" s="70"/>
      <x:c r="I255" s="75" t="str">
        <x:f>IF(A255="","",IF(G255="Cancelled","",IF(AND(G255="Done",F255&lt;&gt;"",H255&lt;&gt;""),IF(H255&lt;=F255,"On time","Late"),"")))</x:f>
      </x:c>
      <x:c r="J255" s="75" t="str">
        <x:f>IF(A255="","",IF(COUNTIF($A$7:$A$306,A255)&gt;1,"Duplicate ID",IF(G255="Cancelled","",IF(D255="","Missing next step",IF(E255="","Assign owner",IF(F255="","Missing due date",IF(G255="","Add status",IF(G255="Done",IF(H255="","Add completion date",IF(H255&gt;'Start Here'!$D$8,"Future completion date","")),IF(F255&lt;'Start Here'!$D$8,"Overdue","")))))))))</x:f>
      </x:c>
      <x:c r="K255" s="67"/>
    </x:row>
    <x:row r="256" ht="27" customHeight="1">
      <x:c r="A256" s="67"/>
      <x:c r="B256" s="67"/>
      <x:c r="C256" s="67"/>
      <x:c r="D256" s="67"/>
      <x:c r="E256" s="67"/>
      <x:c r="F256" s="70"/>
      <x:c r="G256" s="67"/>
      <x:c r="H256" s="70"/>
      <x:c r="I256" s="75" t="str">
        <x:f>IF(A256="","",IF(G256="Cancelled","",IF(AND(G256="Done",F256&lt;&gt;"",H256&lt;&gt;""),IF(H256&lt;=F256,"On time","Late"),"")))</x:f>
      </x:c>
      <x:c r="J256" s="75" t="str">
        <x:f>IF(A256="","",IF(COUNTIF($A$7:$A$306,A256)&gt;1,"Duplicate ID",IF(G256="Cancelled","",IF(D256="","Missing next step",IF(E256="","Assign owner",IF(F256="","Missing due date",IF(G256="","Add status",IF(G256="Done",IF(H256="","Add completion date",IF(H256&gt;'Start Here'!$D$8,"Future completion date","")),IF(F256&lt;'Start Here'!$D$8,"Overdue","")))))))))</x:f>
      </x:c>
      <x:c r="K256" s="67"/>
    </x:row>
    <x:row r="257" ht="27" customHeight="1">
      <x:c r="A257" s="67"/>
      <x:c r="B257" s="67"/>
      <x:c r="C257" s="67"/>
      <x:c r="D257" s="67"/>
      <x:c r="E257" s="67"/>
      <x:c r="F257" s="70"/>
      <x:c r="G257" s="67"/>
      <x:c r="H257" s="70"/>
      <x:c r="I257" s="75" t="str">
        <x:f>IF(A257="","",IF(G257="Cancelled","",IF(AND(G257="Done",F257&lt;&gt;"",H257&lt;&gt;""),IF(H257&lt;=F257,"On time","Late"),"")))</x:f>
      </x:c>
      <x:c r="J257" s="75" t="str">
        <x:f>IF(A257="","",IF(COUNTIF($A$7:$A$306,A257)&gt;1,"Duplicate ID",IF(G257="Cancelled","",IF(D257="","Missing next step",IF(E257="","Assign owner",IF(F257="","Missing due date",IF(G257="","Add status",IF(G257="Done",IF(H257="","Add completion date",IF(H257&gt;'Start Here'!$D$8,"Future completion date","")),IF(F257&lt;'Start Here'!$D$8,"Overdue","")))))))))</x:f>
      </x:c>
      <x:c r="K257" s="67"/>
    </x:row>
    <x:row r="258" ht="27" customHeight="1">
      <x:c r="A258" s="67"/>
      <x:c r="B258" s="67"/>
      <x:c r="C258" s="67"/>
      <x:c r="D258" s="67"/>
      <x:c r="E258" s="67"/>
      <x:c r="F258" s="70"/>
      <x:c r="G258" s="67"/>
      <x:c r="H258" s="70"/>
      <x:c r="I258" s="75" t="str">
        <x:f>IF(A258="","",IF(G258="Cancelled","",IF(AND(G258="Done",F258&lt;&gt;"",H258&lt;&gt;""),IF(H258&lt;=F258,"On time","Late"),"")))</x:f>
      </x:c>
      <x:c r="J258" s="75" t="str">
        <x:f>IF(A258="","",IF(COUNTIF($A$7:$A$306,A258)&gt;1,"Duplicate ID",IF(G258="Cancelled","",IF(D258="","Missing next step",IF(E258="","Assign owner",IF(F258="","Missing due date",IF(G258="","Add status",IF(G258="Done",IF(H258="","Add completion date",IF(H258&gt;'Start Here'!$D$8,"Future completion date","")),IF(F258&lt;'Start Here'!$D$8,"Overdue","")))))))))</x:f>
      </x:c>
      <x:c r="K258" s="67"/>
    </x:row>
    <x:row r="259" ht="27" customHeight="1">
      <x:c r="A259" s="67"/>
      <x:c r="B259" s="67"/>
      <x:c r="C259" s="67"/>
      <x:c r="D259" s="67"/>
      <x:c r="E259" s="67"/>
      <x:c r="F259" s="70"/>
      <x:c r="G259" s="67"/>
      <x:c r="H259" s="70"/>
      <x:c r="I259" s="75" t="str">
        <x:f>IF(A259="","",IF(G259="Cancelled","",IF(AND(G259="Done",F259&lt;&gt;"",H259&lt;&gt;""),IF(H259&lt;=F259,"On time","Late"),"")))</x:f>
      </x:c>
      <x:c r="J259" s="75" t="str">
        <x:f>IF(A259="","",IF(COUNTIF($A$7:$A$306,A259)&gt;1,"Duplicate ID",IF(G259="Cancelled","",IF(D259="","Missing next step",IF(E259="","Assign owner",IF(F259="","Missing due date",IF(G259="","Add status",IF(G259="Done",IF(H259="","Add completion date",IF(H259&gt;'Start Here'!$D$8,"Future completion date","")),IF(F259&lt;'Start Here'!$D$8,"Overdue","")))))))))</x:f>
      </x:c>
      <x:c r="K259" s="67"/>
    </x:row>
    <x:row r="260" ht="27" customHeight="1">
      <x:c r="A260" s="67"/>
      <x:c r="B260" s="67"/>
      <x:c r="C260" s="67"/>
      <x:c r="D260" s="67"/>
      <x:c r="E260" s="67"/>
      <x:c r="F260" s="70"/>
      <x:c r="G260" s="67"/>
      <x:c r="H260" s="70"/>
      <x:c r="I260" s="75" t="str">
        <x:f>IF(A260="","",IF(G260="Cancelled","",IF(AND(G260="Done",F260&lt;&gt;"",H260&lt;&gt;""),IF(H260&lt;=F260,"On time","Late"),"")))</x:f>
      </x:c>
      <x:c r="J260" s="75" t="str">
        <x:f>IF(A260="","",IF(COUNTIF($A$7:$A$306,A260)&gt;1,"Duplicate ID",IF(G260="Cancelled","",IF(D260="","Missing next step",IF(E260="","Assign owner",IF(F260="","Missing due date",IF(G260="","Add status",IF(G260="Done",IF(H260="","Add completion date",IF(H260&gt;'Start Here'!$D$8,"Future completion date","")),IF(F260&lt;'Start Here'!$D$8,"Overdue","")))))))))</x:f>
      </x:c>
      <x:c r="K260" s="67"/>
    </x:row>
    <x:row r="261" ht="27" customHeight="1">
      <x:c r="A261" s="67"/>
      <x:c r="B261" s="67"/>
      <x:c r="C261" s="67"/>
      <x:c r="D261" s="67"/>
      <x:c r="E261" s="67"/>
      <x:c r="F261" s="70"/>
      <x:c r="G261" s="67"/>
      <x:c r="H261" s="70"/>
      <x:c r="I261" s="75" t="str">
        <x:f>IF(A261="","",IF(G261="Cancelled","",IF(AND(G261="Done",F261&lt;&gt;"",H261&lt;&gt;""),IF(H261&lt;=F261,"On time","Late"),"")))</x:f>
      </x:c>
      <x:c r="J261" s="75" t="str">
        <x:f>IF(A261="","",IF(COUNTIF($A$7:$A$306,A261)&gt;1,"Duplicate ID",IF(G261="Cancelled","",IF(D261="","Missing next step",IF(E261="","Assign owner",IF(F261="","Missing due date",IF(G261="","Add status",IF(G261="Done",IF(H261="","Add completion date",IF(H261&gt;'Start Here'!$D$8,"Future completion date","")),IF(F261&lt;'Start Here'!$D$8,"Overdue","")))))))))</x:f>
      </x:c>
      <x:c r="K261" s="67"/>
    </x:row>
    <x:row r="262" ht="27" customHeight="1">
      <x:c r="A262" s="67"/>
      <x:c r="B262" s="67"/>
      <x:c r="C262" s="67"/>
      <x:c r="D262" s="67"/>
      <x:c r="E262" s="67"/>
      <x:c r="F262" s="70"/>
      <x:c r="G262" s="67"/>
      <x:c r="H262" s="70"/>
      <x:c r="I262" s="75" t="str">
        <x:f>IF(A262="","",IF(G262="Cancelled","",IF(AND(G262="Done",F262&lt;&gt;"",H262&lt;&gt;""),IF(H262&lt;=F262,"On time","Late"),"")))</x:f>
      </x:c>
      <x:c r="J262" s="75" t="str">
        <x:f>IF(A262="","",IF(COUNTIF($A$7:$A$306,A262)&gt;1,"Duplicate ID",IF(G262="Cancelled","",IF(D262="","Missing next step",IF(E262="","Assign owner",IF(F262="","Missing due date",IF(G262="","Add status",IF(G262="Done",IF(H262="","Add completion date",IF(H262&gt;'Start Here'!$D$8,"Future completion date","")),IF(F262&lt;'Start Here'!$D$8,"Overdue","")))))))))</x:f>
      </x:c>
      <x:c r="K262" s="67"/>
    </x:row>
    <x:row r="263" ht="27" customHeight="1">
      <x:c r="A263" s="67"/>
      <x:c r="B263" s="67"/>
      <x:c r="C263" s="67"/>
      <x:c r="D263" s="67"/>
      <x:c r="E263" s="67"/>
      <x:c r="F263" s="70"/>
      <x:c r="G263" s="67"/>
      <x:c r="H263" s="70"/>
      <x:c r="I263" s="75" t="str">
        <x:f>IF(A263="","",IF(G263="Cancelled","",IF(AND(G263="Done",F263&lt;&gt;"",H263&lt;&gt;""),IF(H263&lt;=F263,"On time","Late"),"")))</x:f>
      </x:c>
      <x:c r="J263" s="75" t="str">
        <x:f>IF(A263="","",IF(COUNTIF($A$7:$A$306,A263)&gt;1,"Duplicate ID",IF(G263="Cancelled","",IF(D263="","Missing next step",IF(E263="","Assign owner",IF(F263="","Missing due date",IF(G263="","Add status",IF(G263="Done",IF(H263="","Add completion date",IF(H263&gt;'Start Here'!$D$8,"Future completion date","")),IF(F263&lt;'Start Here'!$D$8,"Overdue","")))))))))</x:f>
      </x:c>
      <x:c r="K263" s="67"/>
    </x:row>
    <x:row r="264" ht="27" customHeight="1">
      <x:c r="A264" s="67"/>
      <x:c r="B264" s="67"/>
      <x:c r="C264" s="67"/>
      <x:c r="D264" s="67"/>
      <x:c r="E264" s="67"/>
      <x:c r="F264" s="70"/>
      <x:c r="G264" s="67"/>
      <x:c r="H264" s="70"/>
      <x:c r="I264" s="75" t="str">
        <x:f>IF(A264="","",IF(G264="Cancelled","",IF(AND(G264="Done",F264&lt;&gt;"",H264&lt;&gt;""),IF(H264&lt;=F264,"On time","Late"),"")))</x:f>
      </x:c>
      <x:c r="J264" s="75" t="str">
        <x:f>IF(A264="","",IF(COUNTIF($A$7:$A$306,A264)&gt;1,"Duplicate ID",IF(G264="Cancelled","",IF(D264="","Missing next step",IF(E264="","Assign owner",IF(F264="","Missing due date",IF(G264="","Add status",IF(G264="Done",IF(H264="","Add completion date",IF(H264&gt;'Start Here'!$D$8,"Future completion date","")),IF(F264&lt;'Start Here'!$D$8,"Overdue","")))))))))</x:f>
      </x:c>
      <x:c r="K264" s="67"/>
    </x:row>
    <x:row r="265" ht="27" customHeight="1">
      <x:c r="A265" s="67"/>
      <x:c r="B265" s="67"/>
      <x:c r="C265" s="67"/>
      <x:c r="D265" s="67"/>
      <x:c r="E265" s="67"/>
      <x:c r="F265" s="70"/>
      <x:c r="G265" s="67"/>
      <x:c r="H265" s="70"/>
      <x:c r="I265" s="75" t="str">
        <x:f>IF(A265="","",IF(G265="Cancelled","",IF(AND(G265="Done",F265&lt;&gt;"",H265&lt;&gt;""),IF(H265&lt;=F265,"On time","Late"),"")))</x:f>
      </x:c>
      <x:c r="J265" s="75" t="str">
        <x:f>IF(A265="","",IF(COUNTIF($A$7:$A$306,A265)&gt;1,"Duplicate ID",IF(G265="Cancelled","",IF(D265="","Missing next step",IF(E265="","Assign owner",IF(F265="","Missing due date",IF(G265="","Add status",IF(G265="Done",IF(H265="","Add completion date",IF(H265&gt;'Start Here'!$D$8,"Future completion date","")),IF(F265&lt;'Start Here'!$D$8,"Overdue","")))))))))</x:f>
      </x:c>
      <x:c r="K265" s="67"/>
    </x:row>
    <x:row r="266" ht="27" customHeight="1">
      <x:c r="A266" s="67"/>
      <x:c r="B266" s="67"/>
      <x:c r="C266" s="67"/>
      <x:c r="D266" s="67"/>
      <x:c r="E266" s="67"/>
      <x:c r="F266" s="70"/>
      <x:c r="G266" s="67"/>
      <x:c r="H266" s="70"/>
      <x:c r="I266" s="75" t="str">
        <x:f>IF(A266="","",IF(G266="Cancelled","",IF(AND(G266="Done",F266&lt;&gt;"",H266&lt;&gt;""),IF(H266&lt;=F266,"On time","Late"),"")))</x:f>
      </x:c>
      <x:c r="J266" s="75" t="str">
        <x:f>IF(A266="","",IF(COUNTIF($A$7:$A$306,A266)&gt;1,"Duplicate ID",IF(G266="Cancelled","",IF(D266="","Missing next step",IF(E266="","Assign owner",IF(F266="","Missing due date",IF(G266="","Add status",IF(G266="Done",IF(H266="","Add completion date",IF(H266&gt;'Start Here'!$D$8,"Future completion date","")),IF(F266&lt;'Start Here'!$D$8,"Overdue","")))))))))</x:f>
      </x:c>
      <x:c r="K266" s="67"/>
    </x:row>
    <x:row r="267" ht="27" customHeight="1">
      <x:c r="A267" s="67"/>
      <x:c r="B267" s="67"/>
      <x:c r="C267" s="67"/>
      <x:c r="D267" s="67"/>
      <x:c r="E267" s="67"/>
      <x:c r="F267" s="70"/>
      <x:c r="G267" s="67"/>
      <x:c r="H267" s="70"/>
      <x:c r="I267" s="75" t="str">
        <x:f>IF(A267="","",IF(G267="Cancelled","",IF(AND(G267="Done",F267&lt;&gt;"",H267&lt;&gt;""),IF(H267&lt;=F267,"On time","Late"),"")))</x:f>
      </x:c>
      <x:c r="J267" s="75" t="str">
        <x:f>IF(A267="","",IF(COUNTIF($A$7:$A$306,A267)&gt;1,"Duplicate ID",IF(G267="Cancelled","",IF(D267="","Missing next step",IF(E267="","Assign owner",IF(F267="","Missing due date",IF(G267="","Add status",IF(G267="Done",IF(H267="","Add completion date",IF(H267&gt;'Start Here'!$D$8,"Future completion date","")),IF(F267&lt;'Start Here'!$D$8,"Overdue","")))))))))</x:f>
      </x:c>
      <x:c r="K267" s="67"/>
    </x:row>
    <x:row r="268" ht="27" customHeight="1">
      <x:c r="A268" s="67"/>
      <x:c r="B268" s="67"/>
      <x:c r="C268" s="67"/>
      <x:c r="D268" s="67"/>
      <x:c r="E268" s="67"/>
      <x:c r="F268" s="70"/>
      <x:c r="G268" s="67"/>
      <x:c r="H268" s="70"/>
      <x:c r="I268" s="75" t="str">
        <x:f>IF(A268="","",IF(G268="Cancelled","",IF(AND(G268="Done",F268&lt;&gt;"",H268&lt;&gt;""),IF(H268&lt;=F268,"On time","Late"),"")))</x:f>
      </x:c>
      <x:c r="J268" s="75" t="str">
        <x:f>IF(A268="","",IF(COUNTIF($A$7:$A$306,A268)&gt;1,"Duplicate ID",IF(G268="Cancelled","",IF(D268="","Missing next step",IF(E268="","Assign owner",IF(F268="","Missing due date",IF(G268="","Add status",IF(G268="Done",IF(H268="","Add completion date",IF(H268&gt;'Start Here'!$D$8,"Future completion date","")),IF(F268&lt;'Start Here'!$D$8,"Overdue","")))))))))</x:f>
      </x:c>
      <x:c r="K268" s="67"/>
    </x:row>
    <x:row r="269" ht="27" customHeight="1">
      <x:c r="A269" s="67"/>
      <x:c r="B269" s="67"/>
      <x:c r="C269" s="67"/>
      <x:c r="D269" s="67"/>
      <x:c r="E269" s="67"/>
      <x:c r="F269" s="70"/>
      <x:c r="G269" s="67"/>
      <x:c r="H269" s="70"/>
      <x:c r="I269" s="75" t="str">
        <x:f>IF(A269="","",IF(G269="Cancelled","",IF(AND(G269="Done",F269&lt;&gt;"",H269&lt;&gt;""),IF(H269&lt;=F269,"On time","Late"),"")))</x:f>
      </x:c>
      <x:c r="J269" s="75" t="str">
        <x:f>IF(A269="","",IF(COUNTIF($A$7:$A$306,A269)&gt;1,"Duplicate ID",IF(G269="Cancelled","",IF(D269="","Missing next step",IF(E269="","Assign owner",IF(F269="","Missing due date",IF(G269="","Add status",IF(G269="Done",IF(H269="","Add completion date",IF(H269&gt;'Start Here'!$D$8,"Future completion date","")),IF(F269&lt;'Start Here'!$D$8,"Overdue","")))))))))</x:f>
      </x:c>
      <x:c r="K269" s="67"/>
    </x:row>
    <x:row r="270" ht="27" customHeight="1">
      <x:c r="A270" s="67"/>
      <x:c r="B270" s="67"/>
      <x:c r="C270" s="67"/>
      <x:c r="D270" s="67"/>
      <x:c r="E270" s="67"/>
      <x:c r="F270" s="70"/>
      <x:c r="G270" s="67"/>
      <x:c r="H270" s="70"/>
      <x:c r="I270" s="75" t="str">
        <x:f>IF(A270="","",IF(G270="Cancelled","",IF(AND(G270="Done",F270&lt;&gt;"",H270&lt;&gt;""),IF(H270&lt;=F270,"On time","Late"),"")))</x:f>
      </x:c>
      <x:c r="J270" s="75" t="str">
        <x:f>IF(A270="","",IF(COUNTIF($A$7:$A$306,A270)&gt;1,"Duplicate ID",IF(G270="Cancelled","",IF(D270="","Missing next step",IF(E270="","Assign owner",IF(F270="","Missing due date",IF(G270="","Add status",IF(G270="Done",IF(H270="","Add completion date",IF(H270&gt;'Start Here'!$D$8,"Future completion date","")),IF(F270&lt;'Start Here'!$D$8,"Overdue","")))))))))</x:f>
      </x:c>
      <x:c r="K270" s="67"/>
    </x:row>
    <x:row r="271" ht="27" customHeight="1">
      <x:c r="A271" s="67"/>
      <x:c r="B271" s="67"/>
      <x:c r="C271" s="67"/>
      <x:c r="D271" s="67"/>
      <x:c r="E271" s="67"/>
      <x:c r="F271" s="70"/>
      <x:c r="G271" s="67"/>
      <x:c r="H271" s="70"/>
      <x:c r="I271" s="75" t="str">
        <x:f>IF(A271="","",IF(G271="Cancelled","",IF(AND(G271="Done",F271&lt;&gt;"",H271&lt;&gt;""),IF(H271&lt;=F271,"On time","Late"),"")))</x:f>
      </x:c>
      <x:c r="J271" s="75" t="str">
        <x:f>IF(A271="","",IF(COUNTIF($A$7:$A$306,A271)&gt;1,"Duplicate ID",IF(G271="Cancelled","",IF(D271="","Missing next step",IF(E271="","Assign owner",IF(F271="","Missing due date",IF(G271="","Add status",IF(G271="Done",IF(H271="","Add completion date",IF(H271&gt;'Start Here'!$D$8,"Future completion date","")),IF(F271&lt;'Start Here'!$D$8,"Overdue","")))))))))</x:f>
      </x:c>
      <x:c r="K271" s="67"/>
    </x:row>
    <x:row r="272" ht="27" customHeight="1">
      <x:c r="A272" s="67"/>
      <x:c r="B272" s="67"/>
      <x:c r="C272" s="67"/>
      <x:c r="D272" s="67"/>
      <x:c r="E272" s="67"/>
      <x:c r="F272" s="70"/>
      <x:c r="G272" s="67"/>
      <x:c r="H272" s="70"/>
      <x:c r="I272" s="75" t="str">
        <x:f>IF(A272="","",IF(G272="Cancelled","",IF(AND(G272="Done",F272&lt;&gt;"",H272&lt;&gt;""),IF(H272&lt;=F272,"On time","Late"),"")))</x:f>
      </x:c>
      <x:c r="J272" s="75" t="str">
        <x:f>IF(A272="","",IF(COUNTIF($A$7:$A$306,A272)&gt;1,"Duplicate ID",IF(G272="Cancelled","",IF(D272="","Missing next step",IF(E272="","Assign owner",IF(F272="","Missing due date",IF(G272="","Add status",IF(G272="Done",IF(H272="","Add completion date",IF(H272&gt;'Start Here'!$D$8,"Future completion date","")),IF(F272&lt;'Start Here'!$D$8,"Overdue","")))))))))</x:f>
      </x:c>
      <x:c r="K272" s="67"/>
    </x:row>
    <x:row r="273" ht="27" customHeight="1">
      <x:c r="A273" s="67"/>
      <x:c r="B273" s="67"/>
      <x:c r="C273" s="67"/>
      <x:c r="D273" s="67"/>
      <x:c r="E273" s="67"/>
      <x:c r="F273" s="70"/>
      <x:c r="G273" s="67"/>
      <x:c r="H273" s="70"/>
      <x:c r="I273" s="75" t="str">
        <x:f>IF(A273="","",IF(G273="Cancelled","",IF(AND(G273="Done",F273&lt;&gt;"",H273&lt;&gt;""),IF(H273&lt;=F273,"On time","Late"),"")))</x:f>
      </x:c>
      <x:c r="J273" s="75" t="str">
        <x:f>IF(A273="","",IF(COUNTIF($A$7:$A$306,A273)&gt;1,"Duplicate ID",IF(G273="Cancelled","",IF(D273="","Missing next step",IF(E273="","Assign owner",IF(F273="","Missing due date",IF(G273="","Add status",IF(G273="Done",IF(H273="","Add completion date",IF(H273&gt;'Start Here'!$D$8,"Future completion date","")),IF(F273&lt;'Start Here'!$D$8,"Overdue","")))))))))</x:f>
      </x:c>
      <x:c r="K273" s="67"/>
    </x:row>
    <x:row r="274" ht="27" customHeight="1">
      <x:c r="A274" s="67"/>
      <x:c r="B274" s="67"/>
      <x:c r="C274" s="67"/>
      <x:c r="D274" s="67"/>
      <x:c r="E274" s="67"/>
      <x:c r="F274" s="70"/>
      <x:c r="G274" s="67"/>
      <x:c r="H274" s="70"/>
      <x:c r="I274" s="75" t="str">
        <x:f>IF(A274="","",IF(G274="Cancelled","",IF(AND(G274="Done",F274&lt;&gt;"",H274&lt;&gt;""),IF(H274&lt;=F274,"On time","Late"),"")))</x:f>
      </x:c>
      <x:c r="J274" s="75" t="str">
        <x:f>IF(A274="","",IF(COUNTIF($A$7:$A$306,A274)&gt;1,"Duplicate ID",IF(G274="Cancelled","",IF(D274="","Missing next step",IF(E274="","Assign owner",IF(F274="","Missing due date",IF(G274="","Add status",IF(G274="Done",IF(H274="","Add completion date",IF(H274&gt;'Start Here'!$D$8,"Future completion date","")),IF(F274&lt;'Start Here'!$D$8,"Overdue","")))))))))</x:f>
      </x:c>
      <x:c r="K274" s="67"/>
    </x:row>
    <x:row r="275" ht="27" customHeight="1">
      <x:c r="A275" s="67"/>
      <x:c r="B275" s="67"/>
      <x:c r="C275" s="67"/>
      <x:c r="D275" s="67"/>
      <x:c r="E275" s="67"/>
      <x:c r="F275" s="70"/>
      <x:c r="G275" s="67"/>
      <x:c r="H275" s="70"/>
      <x:c r="I275" s="75" t="str">
        <x:f>IF(A275="","",IF(G275="Cancelled","",IF(AND(G275="Done",F275&lt;&gt;"",H275&lt;&gt;""),IF(H275&lt;=F275,"On time","Late"),"")))</x:f>
      </x:c>
      <x:c r="J275" s="75" t="str">
        <x:f>IF(A275="","",IF(COUNTIF($A$7:$A$306,A275)&gt;1,"Duplicate ID",IF(G275="Cancelled","",IF(D275="","Missing next step",IF(E275="","Assign owner",IF(F275="","Missing due date",IF(G275="","Add status",IF(G275="Done",IF(H275="","Add completion date",IF(H275&gt;'Start Here'!$D$8,"Future completion date","")),IF(F275&lt;'Start Here'!$D$8,"Overdue","")))))))))</x:f>
      </x:c>
      <x:c r="K275" s="67"/>
    </x:row>
    <x:row r="276" ht="27" customHeight="1">
      <x:c r="A276" s="67"/>
      <x:c r="B276" s="67"/>
      <x:c r="C276" s="67"/>
      <x:c r="D276" s="67"/>
      <x:c r="E276" s="67"/>
      <x:c r="F276" s="70"/>
      <x:c r="G276" s="67"/>
      <x:c r="H276" s="70"/>
      <x:c r="I276" s="75" t="str">
        <x:f>IF(A276="","",IF(G276="Cancelled","",IF(AND(G276="Done",F276&lt;&gt;"",H276&lt;&gt;""),IF(H276&lt;=F276,"On time","Late"),"")))</x:f>
      </x:c>
      <x:c r="J276" s="75" t="str">
        <x:f>IF(A276="","",IF(COUNTIF($A$7:$A$306,A276)&gt;1,"Duplicate ID",IF(G276="Cancelled","",IF(D276="","Missing next step",IF(E276="","Assign owner",IF(F276="","Missing due date",IF(G276="","Add status",IF(G276="Done",IF(H276="","Add completion date",IF(H276&gt;'Start Here'!$D$8,"Future completion date","")),IF(F276&lt;'Start Here'!$D$8,"Overdue","")))))))))</x:f>
      </x:c>
      <x:c r="K276" s="67"/>
    </x:row>
    <x:row r="277" ht="27" customHeight="1">
      <x:c r="A277" s="67"/>
      <x:c r="B277" s="67"/>
      <x:c r="C277" s="67"/>
      <x:c r="D277" s="67"/>
      <x:c r="E277" s="67"/>
      <x:c r="F277" s="70"/>
      <x:c r="G277" s="67"/>
      <x:c r="H277" s="70"/>
      <x:c r="I277" s="75" t="str">
        <x:f>IF(A277="","",IF(G277="Cancelled","",IF(AND(G277="Done",F277&lt;&gt;"",H277&lt;&gt;""),IF(H277&lt;=F277,"On time","Late"),"")))</x:f>
      </x:c>
      <x:c r="J277" s="75" t="str">
        <x:f>IF(A277="","",IF(COUNTIF($A$7:$A$306,A277)&gt;1,"Duplicate ID",IF(G277="Cancelled","",IF(D277="","Missing next step",IF(E277="","Assign owner",IF(F277="","Missing due date",IF(G277="","Add status",IF(G277="Done",IF(H277="","Add completion date",IF(H277&gt;'Start Here'!$D$8,"Future completion date","")),IF(F277&lt;'Start Here'!$D$8,"Overdue","")))))))))</x:f>
      </x:c>
      <x:c r="K277" s="67"/>
    </x:row>
    <x:row r="278" ht="27" customHeight="1">
      <x:c r="A278" s="67"/>
      <x:c r="B278" s="67"/>
      <x:c r="C278" s="67"/>
      <x:c r="D278" s="67"/>
      <x:c r="E278" s="67"/>
      <x:c r="F278" s="70"/>
      <x:c r="G278" s="67"/>
      <x:c r="H278" s="70"/>
      <x:c r="I278" s="75" t="str">
        <x:f>IF(A278="","",IF(G278="Cancelled","",IF(AND(G278="Done",F278&lt;&gt;"",H278&lt;&gt;""),IF(H278&lt;=F278,"On time","Late"),"")))</x:f>
      </x:c>
      <x:c r="J278" s="75" t="str">
        <x:f>IF(A278="","",IF(COUNTIF($A$7:$A$306,A278)&gt;1,"Duplicate ID",IF(G278="Cancelled","",IF(D278="","Missing next step",IF(E278="","Assign owner",IF(F278="","Missing due date",IF(G278="","Add status",IF(G278="Done",IF(H278="","Add completion date",IF(H278&gt;'Start Here'!$D$8,"Future completion date","")),IF(F278&lt;'Start Here'!$D$8,"Overdue","")))))))))</x:f>
      </x:c>
      <x:c r="K278" s="67"/>
    </x:row>
    <x:row r="279" ht="27" customHeight="1">
      <x:c r="A279" s="67"/>
      <x:c r="B279" s="67"/>
      <x:c r="C279" s="67"/>
      <x:c r="D279" s="67"/>
      <x:c r="E279" s="67"/>
      <x:c r="F279" s="70"/>
      <x:c r="G279" s="67"/>
      <x:c r="H279" s="70"/>
      <x:c r="I279" s="75" t="str">
        <x:f>IF(A279="","",IF(G279="Cancelled","",IF(AND(G279="Done",F279&lt;&gt;"",H279&lt;&gt;""),IF(H279&lt;=F279,"On time","Late"),"")))</x:f>
      </x:c>
      <x:c r="J279" s="75" t="str">
        <x:f>IF(A279="","",IF(COUNTIF($A$7:$A$306,A279)&gt;1,"Duplicate ID",IF(G279="Cancelled","",IF(D279="","Missing next step",IF(E279="","Assign owner",IF(F279="","Missing due date",IF(G279="","Add status",IF(G279="Done",IF(H279="","Add completion date",IF(H279&gt;'Start Here'!$D$8,"Future completion date","")),IF(F279&lt;'Start Here'!$D$8,"Overdue","")))))))))</x:f>
      </x:c>
      <x:c r="K279" s="67"/>
    </x:row>
    <x:row r="280" ht="27" customHeight="1">
      <x:c r="A280" s="67"/>
      <x:c r="B280" s="67"/>
      <x:c r="C280" s="67"/>
      <x:c r="D280" s="67"/>
      <x:c r="E280" s="67"/>
      <x:c r="F280" s="70"/>
      <x:c r="G280" s="67"/>
      <x:c r="H280" s="70"/>
      <x:c r="I280" s="75" t="str">
        <x:f>IF(A280="","",IF(G280="Cancelled","",IF(AND(G280="Done",F280&lt;&gt;"",H280&lt;&gt;""),IF(H280&lt;=F280,"On time","Late"),"")))</x:f>
      </x:c>
      <x:c r="J280" s="75" t="str">
        <x:f>IF(A280="","",IF(COUNTIF($A$7:$A$306,A280)&gt;1,"Duplicate ID",IF(G280="Cancelled","",IF(D280="","Missing next step",IF(E280="","Assign owner",IF(F280="","Missing due date",IF(G280="","Add status",IF(G280="Done",IF(H280="","Add completion date",IF(H280&gt;'Start Here'!$D$8,"Future completion date","")),IF(F280&lt;'Start Here'!$D$8,"Overdue","")))))))))</x:f>
      </x:c>
      <x:c r="K280" s="67"/>
    </x:row>
    <x:row r="281" ht="27" customHeight="1">
      <x:c r="A281" s="67"/>
      <x:c r="B281" s="67"/>
      <x:c r="C281" s="67"/>
      <x:c r="D281" s="67"/>
      <x:c r="E281" s="67"/>
      <x:c r="F281" s="70"/>
      <x:c r="G281" s="67"/>
      <x:c r="H281" s="70"/>
      <x:c r="I281" s="75" t="str">
        <x:f>IF(A281="","",IF(G281="Cancelled","",IF(AND(G281="Done",F281&lt;&gt;"",H281&lt;&gt;""),IF(H281&lt;=F281,"On time","Late"),"")))</x:f>
      </x:c>
      <x:c r="J281" s="75" t="str">
        <x:f>IF(A281="","",IF(COUNTIF($A$7:$A$306,A281)&gt;1,"Duplicate ID",IF(G281="Cancelled","",IF(D281="","Missing next step",IF(E281="","Assign owner",IF(F281="","Missing due date",IF(G281="","Add status",IF(G281="Done",IF(H281="","Add completion date",IF(H281&gt;'Start Here'!$D$8,"Future completion date","")),IF(F281&lt;'Start Here'!$D$8,"Overdue","")))))))))</x:f>
      </x:c>
      <x:c r="K281" s="67"/>
    </x:row>
    <x:row r="282" ht="27" customHeight="1">
      <x:c r="A282" s="67"/>
      <x:c r="B282" s="67"/>
      <x:c r="C282" s="67"/>
      <x:c r="D282" s="67"/>
      <x:c r="E282" s="67"/>
      <x:c r="F282" s="70"/>
      <x:c r="G282" s="67"/>
      <x:c r="H282" s="70"/>
      <x:c r="I282" s="75" t="str">
        <x:f>IF(A282="","",IF(G282="Cancelled","",IF(AND(G282="Done",F282&lt;&gt;"",H282&lt;&gt;""),IF(H282&lt;=F282,"On time","Late"),"")))</x:f>
      </x:c>
      <x:c r="J282" s="75" t="str">
        <x:f>IF(A282="","",IF(COUNTIF($A$7:$A$306,A282)&gt;1,"Duplicate ID",IF(G282="Cancelled","",IF(D282="","Missing next step",IF(E282="","Assign owner",IF(F282="","Missing due date",IF(G282="","Add status",IF(G282="Done",IF(H282="","Add completion date",IF(H282&gt;'Start Here'!$D$8,"Future completion date","")),IF(F282&lt;'Start Here'!$D$8,"Overdue","")))))))))</x:f>
      </x:c>
      <x:c r="K282" s="67"/>
    </x:row>
    <x:row r="283" ht="27" customHeight="1">
      <x:c r="A283" s="67"/>
      <x:c r="B283" s="67"/>
      <x:c r="C283" s="67"/>
      <x:c r="D283" s="67"/>
      <x:c r="E283" s="67"/>
      <x:c r="F283" s="70"/>
      <x:c r="G283" s="67"/>
      <x:c r="H283" s="70"/>
      <x:c r="I283" s="75" t="str">
        <x:f>IF(A283="","",IF(G283="Cancelled","",IF(AND(G283="Done",F283&lt;&gt;"",H283&lt;&gt;""),IF(H283&lt;=F283,"On time","Late"),"")))</x:f>
      </x:c>
      <x:c r="J283" s="75" t="str">
        <x:f>IF(A283="","",IF(COUNTIF($A$7:$A$306,A283)&gt;1,"Duplicate ID",IF(G283="Cancelled","",IF(D283="","Missing next step",IF(E283="","Assign owner",IF(F283="","Missing due date",IF(G283="","Add status",IF(G283="Done",IF(H283="","Add completion date",IF(H283&gt;'Start Here'!$D$8,"Future completion date","")),IF(F283&lt;'Start Here'!$D$8,"Overdue","")))))))))</x:f>
      </x:c>
      <x:c r="K283" s="67"/>
    </x:row>
    <x:row r="284" ht="27" customHeight="1">
      <x:c r="A284" s="67"/>
      <x:c r="B284" s="67"/>
      <x:c r="C284" s="67"/>
      <x:c r="D284" s="67"/>
      <x:c r="E284" s="67"/>
      <x:c r="F284" s="70"/>
      <x:c r="G284" s="67"/>
      <x:c r="H284" s="70"/>
      <x:c r="I284" s="75" t="str">
        <x:f>IF(A284="","",IF(G284="Cancelled","",IF(AND(G284="Done",F284&lt;&gt;"",H284&lt;&gt;""),IF(H284&lt;=F284,"On time","Late"),"")))</x:f>
      </x:c>
      <x:c r="J284" s="75" t="str">
        <x:f>IF(A284="","",IF(COUNTIF($A$7:$A$306,A284)&gt;1,"Duplicate ID",IF(G284="Cancelled","",IF(D284="","Missing next step",IF(E284="","Assign owner",IF(F284="","Missing due date",IF(G284="","Add status",IF(G284="Done",IF(H284="","Add completion date",IF(H284&gt;'Start Here'!$D$8,"Future completion date","")),IF(F284&lt;'Start Here'!$D$8,"Overdue","")))))))))</x:f>
      </x:c>
      <x:c r="K284" s="67"/>
    </x:row>
    <x:row r="285" ht="27" customHeight="1">
      <x:c r="A285" s="67"/>
      <x:c r="B285" s="67"/>
      <x:c r="C285" s="67"/>
      <x:c r="D285" s="67"/>
      <x:c r="E285" s="67"/>
      <x:c r="F285" s="70"/>
      <x:c r="G285" s="67"/>
      <x:c r="H285" s="70"/>
      <x:c r="I285" s="75" t="str">
        <x:f>IF(A285="","",IF(G285="Cancelled","",IF(AND(G285="Done",F285&lt;&gt;"",H285&lt;&gt;""),IF(H285&lt;=F285,"On time","Late"),"")))</x:f>
      </x:c>
      <x:c r="J285" s="75" t="str">
        <x:f>IF(A285="","",IF(COUNTIF($A$7:$A$306,A285)&gt;1,"Duplicate ID",IF(G285="Cancelled","",IF(D285="","Missing next step",IF(E285="","Assign owner",IF(F285="","Missing due date",IF(G285="","Add status",IF(G285="Done",IF(H285="","Add completion date",IF(H285&gt;'Start Here'!$D$8,"Future completion date","")),IF(F285&lt;'Start Here'!$D$8,"Overdue","")))))))))</x:f>
      </x:c>
      <x:c r="K285" s="67"/>
    </x:row>
    <x:row r="286" ht="27" customHeight="1">
      <x:c r="A286" s="67"/>
      <x:c r="B286" s="67"/>
      <x:c r="C286" s="67"/>
      <x:c r="D286" s="67"/>
      <x:c r="E286" s="67"/>
      <x:c r="F286" s="70"/>
      <x:c r="G286" s="67"/>
      <x:c r="H286" s="70"/>
      <x:c r="I286" s="75" t="str">
        <x:f>IF(A286="","",IF(G286="Cancelled","",IF(AND(G286="Done",F286&lt;&gt;"",H286&lt;&gt;""),IF(H286&lt;=F286,"On time","Late"),"")))</x:f>
      </x:c>
      <x:c r="J286" s="75" t="str">
        <x:f>IF(A286="","",IF(COUNTIF($A$7:$A$306,A286)&gt;1,"Duplicate ID",IF(G286="Cancelled","",IF(D286="","Missing next step",IF(E286="","Assign owner",IF(F286="","Missing due date",IF(G286="","Add status",IF(G286="Done",IF(H286="","Add completion date",IF(H286&gt;'Start Here'!$D$8,"Future completion date","")),IF(F286&lt;'Start Here'!$D$8,"Overdue","")))))))))</x:f>
      </x:c>
      <x:c r="K286" s="67"/>
    </x:row>
    <x:row r="287" ht="27" customHeight="1">
      <x:c r="A287" s="67"/>
      <x:c r="B287" s="67"/>
      <x:c r="C287" s="67"/>
      <x:c r="D287" s="67"/>
      <x:c r="E287" s="67"/>
      <x:c r="F287" s="70"/>
      <x:c r="G287" s="67"/>
      <x:c r="H287" s="70"/>
      <x:c r="I287" s="75" t="str">
        <x:f>IF(A287="","",IF(G287="Cancelled","",IF(AND(G287="Done",F287&lt;&gt;"",H287&lt;&gt;""),IF(H287&lt;=F287,"On time","Late"),"")))</x:f>
      </x:c>
      <x:c r="J287" s="75" t="str">
        <x:f>IF(A287="","",IF(COUNTIF($A$7:$A$306,A287)&gt;1,"Duplicate ID",IF(G287="Cancelled","",IF(D287="","Missing next step",IF(E287="","Assign owner",IF(F287="","Missing due date",IF(G287="","Add status",IF(G287="Done",IF(H287="","Add completion date",IF(H287&gt;'Start Here'!$D$8,"Future completion date","")),IF(F287&lt;'Start Here'!$D$8,"Overdue","")))))))))</x:f>
      </x:c>
      <x:c r="K287" s="67"/>
    </x:row>
    <x:row r="288" ht="27" customHeight="1">
      <x:c r="A288" s="67"/>
      <x:c r="B288" s="67"/>
      <x:c r="C288" s="67"/>
      <x:c r="D288" s="67"/>
      <x:c r="E288" s="67"/>
      <x:c r="F288" s="70"/>
      <x:c r="G288" s="67"/>
      <x:c r="H288" s="70"/>
      <x:c r="I288" s="75" t="str">
        <x:f>IF(A288="","",IF(G288="Cancelled","",IF(AND(G288="Done",F288&lt;&gt;"",H288&lt;&gt;""),IF(H288&lt;=F288,"On time","Late"),"")))</x:f>
      </x:c>
      <x:c r="J288" s="75" t="str">
        <x:f>IF(A288="","",IF(COUNTIF($A$7:$A$306,A288)&gt;1,"Duplicate ID",IF(G288="Cancelled","",IF(D288="","Missing next step",IF(E288="","Assign owner",IF(F288="","Missing due date",IF(G288="","Add status",IF(G288="Done",IF(H288="","Add completion date",IF(H288&gt;'Start Here'!$D$8,"Future completion date","")),IF(F288&lt;'Start Here'!$D$8,"Overdue","")))))))))</x:f>
      </x:c>
      <x:c r="K288" s="67"/>
    </x:row>
    <x:row r="289" ht="27" customHeight="1">
      <x:c r="A289" s="67"/>
      <x:c r="B289" s="67"/>
      <x:c r="C289" s="67"/>
      <x:c r="D289" s="67"/>
      <x:c r="E289" s="67"/>
      <x:c r="F289" s="70"/>
      <x:c r="G289" s="67"/>
      <x:c r="H289" s="70"/>
      <x:c r="I289" s="75" t="str">
        <x:f>IF(A289="","",IF(G289="Cancelled","",IF(AND(G289="Done",F289&lt;&gt;"",H289&lt;&gt;""),IF(H289&lt;=F289,"On time","Late"),"")))</x:f>
      </x:c>
      <x:c r="J289" s="75" t="str">
        <x:f>IF(A289="","",IF(COUNTIF($A$7:$A$306,A289)&gt;1,"Duplicate ID",IF(G289="Cancelled","",IF(D289="","Missing next step",IF(E289="","Assign owner",IF(F289="","Missing due date",IF(G289="","Add status",IF(G289="Done",IF(H289="","Add completion date",IF(H289&gt;'Start Here'!$D$8,"Future completion date","")),IF(F289&lt;'Start Here'!$D$8,"Overdue","")))))))))</x:f>
      </x:c>
      <x:c r="K289" s="67"/>
    </x:row>
    <x:row r="290" ht="27" customHeight="1">
      <x:c r="A290" s="67"/>
      <x:c r="B290" s="67"/>
      <x:c r="C290" s="67"/>
      <x:c r="D290" s="67"/>
      <x:c r="E290" s="67"/>
      <x:c r="F290" s="70"/>
      <x:c r="G290" s="67"/>
      <x:c r="H290" s="70"/>
      <x:c r="I290" s="75" t="str">
        <x:f>IF(A290="","",IF(G290="Cancelled","",IF(AND(G290="Done",F290&lt;&gt;"",H290&lt;&gt;""),IF(H290&lt;=F290,"On time","Late"),"")))</x:f>
      </x:c>
      <x:c r="J290" s="75" t="str">
        <x:f>IF(A290="","",IF(COUNTIF($A$7:$A$306,A290)&gt;1,"Duplicate ID",IF(G290="Cancelled","",IF(D290="","Missing next step",IF(E290="","Assign owner",IF(F290="","Missing due date",IF(G290="","Add status",IF(G290="Done",IF(H290="","Add completion date",IF(H290&gt;'Start Here'!$D$8,"Future completion date","")),IF(F290&lt;'Start Here'!$D$8,"Overdue","")))))))))</x:f>
      </x:c>
      <x:c r="K290" s="67"/>
    </x:row>
    <x:row r="291" ht="27" customHeight="1">
      <x:c r="A291" s="67"/>
      <x:c r="B291" s="67"/>
      <x:c r="C291" s="67"/>
      <x:c r="D291" s="67"/>
      <x:c r="E291" s="67"/>
      <x:c r="F291" s="70"/>
      <x:c r="G291" s="67"/>
      <x:c r="H291" s="70"/>
      <x:c r="I291" s="75" t="str">
        <x:f>IF(A291="","",IF(G291="Cancelled","",IF(AND(G291="Done",F291&lt;&gt;"",H291&lt;&gt;""),IF(H291&lt;=F291,"On time","Late"),"")))</x:f>
      </x:c>
      <x:c r="J291" s="75" t="str">
        <x:f>IF(A291="","",IF(COUNTIF($A$7:$A$306,A291)&gt;1,"Duplicate ID",IF(G291="Cancelled","",IF(D291="","Missing next step",IF(E291="","Assign owner",IF(F291="","Missing due date",IF(G291="","Add status",IF(G291="Done",IF(H291="","Add completion date",IF(H291&gt;'Start Here'!$D$8,"Future completion date","")),IF(F291&lt;'Start Here'!$D$8,"Overdue","")))))))))</x:f>
      </x:c>
      <x:c r="K291" s="67"/>
    </x:row>
    <x:row r="292" ht="27" customHeight="1">
      <x:c r="A292" s="67"/>
      <x:c r="B292" s="67"/>
      <x:c r="C292" s="67"/>
      <x:c r="D292" s="67"/>
      <x:c r="E292" s="67"/>
      <x:c r="F292" s="70"/>
      <x:c r="G292" s="67"/>
      <x:c r="H292" s="70"/>
      <x:c r="I292" s="75" t="str">
        <x:f>IF(A292="","",IF(G292="Cancelled","",IF(AND(G292="Done",F292&lt;&gt;"",H292&lt;&gt;""),IF(H292&lt;=F292,"On time","Late"),"")))</x:f>
      </x:c>
      <x:c r="J292" s="75" t="str">
        <x:f>IF(A292="","",IF(COUNTIF($A$7:$A$306,A292)&gt;1,"Duplicate ID",IF(G292="Cancelled","",IF(D292="","Missing next step",IF(E292="","Assign owner",IF(F292="","Missing due date",IF(G292="","Add status",IF(G292="Done",IF(H292="","Add completion date",IF(H292&gt;'Start Here'!$D$8,"Future completion date","")),IF(F292&lt;'Start Here'!$D$8,"Overdue","")))))))))</x:f>
      </x:c>
      <x:c r="K292" s="67"/>
    </x:row>
    <x:row r="293" ht="27" customHeight="1">
      <x:c r="A293" s="67"/>
      <x:c r="B293" s="67"/>
      <x:c r="C293" s="67"/>
      <x:c r="D293" s="67"/>
      <x:c r="E293" s="67"/>
      <x:c r="F293" s="70"/>
      <x:c r="G293" s="67"/>
      <x:c r="H293" s="70"/>
      <x:c r="I293" s="75" t="str">
        <x:f>IF(A293="","",IF(G293="Cancelled","",IF(AND(G293="Done",F293&lt;&gt;"",H293&lt;&gt;""),IF(H293&lt;=F293,"On time","Late"),"")))</x:f>
      </x:c>
      <x:c r="J293" s="75" t="str">
        <x:f>IF(A293="","",IF(COUNTIF($A$7:$A$306,A293)&gt;1,"Duplicate ID",IF(G293="Cancelled","",IF(D293="","Missing next step",IF(E293="","Assign owner",IF(F293="","Missing due date",IF(G293="","Add status",IF(G293="Done",IF(H293="","Add completion date",IF(H293&gt;'Start Here'!$D$8,"Future completion date","")),IF(F293&lt;'Start Here'!$D$8,"Overdue","")))))))))</x:f>
      </x:c>
      <x:c r="K293" s="67"/>
    </x:row>
    <x:row r="294" ht="27" customHeight="1">
      <x:c r="A294" s="67"/>
      <x:c r="B294" s="67"/>
      <x:c r="C294" s="67"/>
      <x:c r="D294" s="67"/>
      <x:c r="E294" s="67"/>
      <x:c r="F294" s="70"/>
      <x:c r="G294" s="67"/>
      <x:c r="H294" s="70"/>
      <x:c r="I294" s="75" t="str">
        <x:f>IF(A294="","",IF(G294="Cancelled","",IF(AND(G294="Done",F294&lt;&gt;"",H294&lt;&gt;""),IF(H294&lt;=F294,"On time","Late"),"")))</x:f>
      </x:c>
      <x:c r="J294" s="75" t="str">
        <x:f>IF(A294="","",IF(COUNTIF($A$7:$A$306,A294)&gt;1,"Duplicate ID",IF(G294="Cancelled","",IF(D294="","Missing next step",IF(E294="","Assign owner",IF(F294="","Missing due date",IF(G294="","Add status",IF(G294="Done",IF(H294="","Add completion date",IF(H294&gt;'Start Here'!$D$8,"Future completion date","")),IF(F294&lt;'Start Here'!$D$8,"Overdue","")))))))))</x:f>
      </x:c>
      <x:c r="K294" s="67"/>
    </x:row>
    <x:row r="295" ht="27" customHeight="1">
      <x:c r="A295" s="67"/>
      <x:c r="B295" s="67"/>
      <x:c r="C295" s="67"/>
      <x:c r="D295" s="67"/>
      <x:c r="E295" s="67"/>
      <x:c r="F295" s="70"/>
      <x:c r="G295" s="67"/>
      <x:c r="H295" s="70"/>
      <x:c r="I295" s="75" t="str">
        <x:f>IF(A295="","",IF(G295="Cancelled","",IF(AND(G295="Done",F295&lt;&gt;"",H295&lt;&gt;""),IF(H295&lt;=F295,"On time","Late"),"")))</x:f>
      </x:c>
      <x:c r="J295" s="75" t="str">
        <x:f>IF(A295="","",IF(COUNTIF($A$7:$A$306,A295)&gt;1,"Duplicate ID",IF(G295="Cancelled","",IF(D295="","Missing next step",IF(E295="","Assign owner",IF(F295="","Missing due date",IF(G295="","Add status",IF(G295="Done",IF(H295="","Add completion date",IF(H295&gt;'Start Here'!$D$8,"Future completion date","")),IF(F295&lt;'Start Here'!$D$8,"Overdue","")))))))))</x:f>
      </x:c>
      <x:c r="K295" s="67"/>
    </x:row>
    <x:row r="296" ht="27" customHeight="1">
      <x:c r="A296" s="67"/>
      <x:c r="B296" s="67"/>
      <x:c r="C296" s="67"/>
      <x:c r="D296" s="67"/>
      <x:c r="E296" s="67"/>
      <x:c r="F296" s="70"/>
      <x:c r="G296" s="67"/>
      <x:c r="H296" s="70"/>
      <x:c r="I296" s="75" t="str">
        <x:f>IF(A296="","",IF(G296="Cancelled","",IF(AND(G296="Done",F296&lt;&gt;"",H296&lt;&gt;""),IF(H296&lt;=F296,"On time","Late"),"")))</x:f>
      </x:c>
      <x:c r="J296" s="75" t="str">
        <x:f>IF(A296="","",IF(COUNTIF($A$7:$A$306,A296)&gt;1,"Duplicate ID",IF(G296="Cancelled","",IF(D296="","Missing next step",IF(E296="","Assign owner",IF(F296="","Missing due date",IF(G296="","Add status",IF(G296="Done",IF(H296="","Add completion date",IF(H296&gt;'Start Here'!$D$8,"Future completion date","")),IF(F296&lt;'Start Here'!$D$8,"Overdue","")))))))))</x:f>
      </x:c>
      <x:c r="K296" s="67"/>
    </x:row>
    <x:row r="297" ht="27" customHeight="1">
      <x:c r="A297" s="67"/>
      <x:c r="B297" s="67"/>
      <x:c r="C297" s="67"/>
      <x:c r="D297" s="67"/>
      <x:c r="E297" s="67"/>
      <x:c r="F297" s="70"/>
      <x:c r="G297" s="67"/>
      <x:c r="H297" s="70"/>
      <x:c r="I297" s="75" t="str">
        <x:f>IF(A297="","",IF(G297="Cancelled","",IF(AND(G297="Done",F297&lt;&gt;"",H297&lt;&gt;""),IF(H297&lt;=F297,"On time","Late"),"")))</x:f>
      </x:c>
      <x:c r="J297" s="75" t="str">
        <x:f>IF(A297="","",IF(COUNTIF($A$7:$A$306,A297)&gt;1,"Duplicate ID",IF(G297="Cancelled","",IF(D297="","Missing next step",IF(E297="","Assign owner",IF(F297="","Missing due date",IF(G297="","Add status",IF(G297="Done",IF(H297="","Add completion date",IF(H297&gt;'Start Here'!$D$8,"Future completion date","")),IF(F297&lt;'Start Here'!$D$8,"Overdue","")))))))))</x:f>
      </x:c>
      <x:c r="K297" s="67"/>
    </x:row>
    <x:row r="298" ht="27" customHeight="1">
      <x:c r="A298" s="67"/>
      <x:c r="B298" s="67"/>
      <x:c r="C298" s="67"/>
      <x:c r="D298" s="67"/>
      <x:c r="E298" s="67"/>
      <x:c r="F298" s="70"/>
      <x:c r="G298" s="67"/>
      <x:c r="H298" s="70"/>
      <x:c r="I298" s="75" t="str">
        <x:f>IF(A298="","",IF(G298="Cancelled","",IF(AND(G298="Done",F298&lt;&gt;"",H298&lt;&gt;""),IF(H298&lt;=F298,"On time","Late"),"")))</x:f>
      </x:c>
      <x:c r="J298" s="75" t="str">
        <x:f>IF(A298="","",IF(COUNTIF($A$7:$A$306,A298)&gt;1,"Duplicate ID",IF(G298="Cancelled","",IF(D298="","Missing next step",IF(E298="","Assign owner",IF(F298="","Missing due date",IF(G298="","Add status",IF(G298="Done",IF(H298="","Add completion date",IF(H298&gt;'Start Here'!$D$8,"Future completion date","")),IF(F298&lt;'Start Here'!$D$8,"Overdue","")))))))))</x:f>
      </x:c>
      <x:c r="K298" s="67"/>
    </x:row>
    <x:row r="299" ht="27" customHeight="1">
      <x:c r="A299" s="67"/>
      <x:c r="B299" s="67"/>
      <x:c r="C299" s="67"/>
      <x:c r="D299" s="67"/>
      <x:c r="E299" s="67"/>
      <x:c r="F299" s="70"/>
      <x:c r="G299" s="67"/>
      <x:c r="H299" s="70"/>
      <x:c r="I299" s="75" t="str">
        <x:f>IF(A299="","",IF(G299="Cancelled","",IF(AND(G299="Done",F299&lt;&gt;"",H299&lt;&gt;""),IF(H299&lt;=F299,"On time","Late"),"")))</x:f>
      </x:c>
      <x:c r="J299" s="75" t="str">
        <x:f>IF(A299="","",IF(COUNTIF($A$7:$A$306,A299)&gt;1,"Duplicate ID",IF(G299="Cancelled","",IF(D299="","Missing next step",IF(E299="","Assign owner",IF(F299="","Missing due date",IF(G299="","Add status",IF(G299="Done",IF(H299="","Add completion date",IF(H299&gt;'Start Here'!$D$8,"Future completion date","")),IF(F299&lt;'Start Here'!$D$8,"Overdue","")))))))))</x:f>
      </x:c>
      <x:c r="K299" s="67"/>
    </x:row>
    <x:row r="300" ht="27" customHeight="1">
      <x:c r="A300" s="67"/>
      <x:c r="B300" s="67"/>
      <x:c r="C300" s="67"/>
      <x:c r="D300" s="67"/>
      <x:c r="E300" s="67"/>
      <x:c r="F300" s="70"/>
      <x:c r="G300" s="67"/>
      <x:c r="H300" s="70"/>
      <x:c r="I300" s="75" t="str">
        <x:f>IF(A300="","",IF(G300="Cancelled","",IF(AND(G300="Done",F300&lt;&gt;"",H300&lt;&gt;""),IF(H300&lt;=F300,"On time","Late"),"")))</x:f>
      </x:c>
      <x:c r="J300" s="75" t="str">
        <x:f>IF(A300="","",IF(COUNTIF($A$7:$A$306,A300)&gt;1,"Duplicate ID",IF(G300="Cancelled","",IF(D300="","Missing next step",IF(E300="","Assign owner",IF(F300="","Missing due date",IF(G300="","Add status",IF(G300="Done",IF(H300="","Add completion date",IF(H300&gt;'Start Here'!$D$8,"Future completion date","")),IF(F300&lt;'Start Here'!$D$8,"Overdue","")))))))))</x:f>
      </x:c>
      <x:c r="K300" s="67"/>
    </x:row>
    <x:row r="301" ht="27" customHeight="1">
      <x:c r="A301" s="67"/>
      <x:c r="B301" s="67"/>
      <x:c r="C301" s="67"/>
      <x:c r="D301" s="67"/>
      <x:c r="E301" s="67"/>
      <x:c r="F301" s="70"/>
      <x:c r="G301" s="67"/>
      <x:c r="H301" s="70"/>
      <x:c r="I301" s="75" t="str">
        <x:f>IF(A301="","",IF(G301="Cancelled","",IF(AND(G301="Done",F301&lt;&gt;"",H301&lt;&gt;""),IF(H301&lt;=F301,"On time","Late"),"")))</x:f>
      </x:c>
      <x:c r="J301" s="75" t="str">
        <x:f>IF(A301="","",IF(COUNTIF($A$7:$A$306,A301)&gt;1,"Duplicate ID",IF(G301="Cancelled","",IF(D301="","Missing next step",IF(E301="","Assign owner",IF(F301="","Missing due date",IF(G301="","Add status",IF(G301="Done",IF(H301="","Add completion date",IF(H301&gt;'Start Here'!$D$8,"Future completion date","")),IF(F301&lt;'Start Here'!$D$8,"Overdue","")))))))))</x:f>
      </x:c>
      <x:c r="K301" s="67"/>
    </x:row>
    <x:row r="302" ht="27" customHeight="1">
      <x:c r="A302" s="67"/>
      <x:c r="B302" s="67"/>
      <x:c r="C302" s="67"/>
      <x:c r="D302" s="67"/>
      <x:c r="E302" s="67"/>
      <x:c r="F302" s="70"/>
      <x:c r="G302" s="67"/>
      <x:c r="H302" s="70"/>
      <x:c r="I302" s="75" t="str">
        <x:f>IF(A302="","",IF(G302="Cancelled","",IF(AND(G302="Done",F302&lt;&gt;"",H302&lt;&gt;""),IF(H302&lt;=F302,"On time","Late"),"")))</x:f>
      </x:c>
      <x:c r="J302" s="75" t="str">
        <x:f>IF(A302="","",IF(COUNTIF($A$7:$A$306,A302)&gt;1,"Duplicate ID",IF(G302="Cancelled","",IF(D302="","Missing next step",IF(E302="","Assign owner",IF(F302="","Missing due date",IF(G302="","Add status",IF(G302="Done",IF(H302="","Add completion date",IF(H302&gt;'Start Here'!$D$8,"Future completion date","")),IF(F302&lt;'Start Here'!$D$8,"Overdue","")))))))))</x:f>
      </x:c>
      <x:c r="K302" s="67"/>
    </x:row>
    <x:row r="303" ht="27" customHeight="1">
      <x:c r="A303" s="67"/>
      <x:c r="B303" s="67"/>
      <x:c r="C303" s="67"/>
      <x:c r="D303" s="67"/>
      <x:c r="E303" s="67"/>
      <x:c r="F303" s="70"/>
      <x:c r="G303" s="67"/>
      <x:c r="H303" s="70"/>
      <x:c r="I303" s="75" t="str">
        <x:f>IF(A303="","",IF(G303="Cancelled","",IF(AND(G303="Done",F303&lt;&gt;"",H303&lt;&gt;""),IF(H303&lt;=F303,"On time","Late"),"")))</x:f>
      </x:c>
      <x:c r="J303" s="75" t="str">
        <x:f>IF(A303="","",IF(COUNTIF($A$7:$A$306,A303)&gt;1,"Duplicate ID",IF(G303="Cancelled","",IF(D303="","Missing next step",IF(E303="","Assign owner",IF(F303="","Missing due date",IF(G303="","Add status",IF(G303="Done",IF(H303="","Add completion date",IF(H303&gt;'Start Here'!$D$8,"Future completion date","")),IF(F303&lt;'Start Here'!$D$8,"Overdue","")))))))))</x:f>
      </x:c>
      <x:c r="K303" s="67"/>
    </x:row>
    <x:row r="304" ht="27" customHeight="1">
      <x:c r="A304" s="67"/>
      <x:c r="B304" s="67"/>
      <x:c r="C304" s="67"/>
      <x:c r="D304" s="67"/>
      <x:c r="E304" s="67"/>
      <x:c r="F304" s="70"/>
      <x:c r="G304" s="67"/>
      <x:c r="H304" s="70"/>
      <x:c r="I304" s="75" t="str">
        <x:f>IF(A304="","",IF(G304="Cancelled","",IF(AND(G304="Done",F304&lt;&gt;"",H304&lt;&gt;""),IF(H304&lt;=F304,"On time","Late"),"")))</x:f>
      </x:c>
      <x:c r="J304" s="75" t="str">
        <x:f>IF(A304="","",IF(COUNTIF($A$7:$A$306,A304)&gt;1,"Duplicate ID",IF(G304="Cancelled","",IF(D304="","Missing next step",IF(E304="","Assign owner",IF(F304="","Missing due date",IF(G304="","Add status",IF(G304="Done",IF(H304="","Add completion date",IF(H304&gt;'Start Here'!$D$8,"Future completion date","")),IF(F304&lt;'Start Here'!$D$8,"Overdue","")))))))))</x:f>
      </x:c>
      <x:c r="K304" s="67"/>
    </x:row>
    <x:row r="305" ht="27" customHeight="1">
      <x:c r="A305" s="67"/>
      <x:c r="B305" s="67"/>
      <x:c r="C305" s="67"/>
      <x:c r="D305" s="67"/>
      <x:c r="E305" s="67"/>
      <x:c r="F305" s="70"/>
      <x:c r="G305" s="67"/>
      <x:c r="H305" s="70"/>
      <x:c r="I305" s="75" t="str">
        <x:f>IF(A305="","",IF(G305="Cancelled","",IF(AND(G305="Done",F305&lt;&gt;"",H305&lt;&gt;""),IF(H305&lt;=F305,"On time","Late"),"")))</x:f>
      </x:c>
      <x:c r="J305" s="75" t="str">
        <x:f>IF(A305="","",IF(COUNTIF($A$7:$A$306,A305)&gt;1,"Duplicate ID",IF(G305="Cancelled","",IF(D305="","Missing next step",IF(E305="","Assign owner",IF(F305="","Missing due date",IF(G305="","Add status",IF(G305="Done",IF(H305="","Add completion date",IF(H305&gt;'Start Here'!$D$8,"Future completion date","")),IF(F305&lt;'Start Here'!$D$8,"Overdue","")))))))))</x:f>
      </x:c>
      <x:c r="K305" s="67"/>
    </x:row>
    <x:row r="306" ht="27" customHeight="1">
      <x:c r="A306" s="67"/>
      <x:c r="B306" s="67"/>
      <x:c r="C306" s="67"/>
      <x:c r="D306" s="67"/>
      <x:c r="E306" s="67"/>
      <x:c r="F306" s="70"/>
      <x:c r="G306" s="67"/>
      <x:c r="H306" s="70"/>
      <x:c r="I306" s="75" t="str">
        <x:f>IF(A306="","",IF(G306="Cancelled","",IF(AND(G306="Done",F306&lt;&gt;"",H306&lt;&gt;""),IF(H306&lt;=F306,"On time","Late"),"")))</x:f>
      </x:c>
      <x:c r="J306" s="75" t="str">
        <x:f>IF(A306="","",IF(COUNTIF($A$7:$A$306,A306)&gt;1,"Duplicate ID",IF(G306="Cancelled","",IF(D306="","Missing next step",IF(E306="","Assign owner",IF(F306="","Missing due date",IF(G306="","Add status",IF(G306="Done",IF(H306="","Add completion date",IF(H306&gt;'Start Here'!$D$8,"Future completion date","")),IF(F306&lt;'Start Here'!$D$8,"Overdue","")))))))))</x:f>
      </x:c>
      <x:c r="K306" s="67"/>
    </x:row>
  </x:sheetData>
  <x:mergeCells>
    <x:mergeCell ref="A1:K2"/>
    <x:mergeCell ref="A3:K3"/>
    <x:mergeCell ref="A4:K4"/>
  </x:mergeCells>
  <x:conditionalFormatting sqref="J7:J306">
    <x:cfRule type="expression" dxfId="3" priority="1">
      <x:formula>J7&lt;&gt;""</x:formula>
    </x:cfRule>
  </x:conditionalFormatting>
  <x:conditionalFormatting sqref="I7:I306">
    <x:cfRule type="expression" dxfId="4" priority="2">
      <x:formula>I7="On time"</x:formula>
    </x:cfRule>
  </x:conditionalFormatting>
  <x:dataValidations count="1">
    <x:dataValidation type="list" sqref="G7:G306">
      <x:formula1>"Open,In progress,Done,Cancelled"</x:formula1>
    </x:dataValidation>
  </x:dataValidations>
  <x:pageMargins left="0.7" right="0.7" top="0.75" bottom="0.75" header="0.3" footer="0.3"/>
  <x:tableParts count="1">
    <x:tablePart xmlns:r="http://schemas.openxmlformats.org/officeDocument/2006/relationships" r:id="R81630ba5b97a41f9"/>
  </x:tableParts>
</x:worksheet>
</file>

<file path=xl/worksheets/sheet5.xml><?xml version="1.0" encoding="utf-8"?>
<x:worksheet xmlns:x="http://schemas.openxmlformats.org/spreadsheetml/2006/main">
  <x:sheetFormatPr defaultRowHeight="15"/>
  <x:cols>
    <x:col min="1" max="1" width="16" hidden="0" customWidth="1"/>
    <x:col min="2" max="2" width="38" hidden="0" customWidth="1"/>
    <x:col min="3" max="3" width="24" hidden="0" customWidth="1"/>
    <x:col min="4" max="4" width="38" hidden="0" customWidth="1"/>
    <x:col min="5" max="5" width="20" hidden="0" customWidth="1"/>
    <x:col min="6" max="6" width="35" hidden="0" customWidth="1"/>
    <x:col min="7" max="7" width="20" hidden="0" customWidth="1"/>
    <x:col min="8" max="8" width="16" hidden="0" customWidth="1"/>
    <x:col min="9" max="9" width="17" hidden="0" customWidth="1"/>
    <x:col min="10" max="10" width="20" hidden="0" customWidth="1"/>
    <x:col min="11" max="11" width="16" hidden="0" customWidth="1"/>
    <x:col min="12" max="12" width="35" hidden="0" customWidth="1"/>
    <x:col min="13" max="13" width="28" hidden="0" customWidth="1"/>
  </x:cols>
  <x:sheetData>
    <x:row r="1" ht="25" customHeight="1">
      <x:c r="A1" s="163" t="str">
        <x:v>CONTENT PLANNER</x:v>
      </x:c>
      <x:c r="B1" s="163"/>
      <x:c r="C1" s="163"/>
      <x:c r="D1" s="163"/>
      <x:c r="E1" s="163"/>
      <x:c r="F1" s="163"/>
      <x:c r="G1" s="163"/>
      <x:c r="H1" s="163"/>
      <x:c r="I1" s="163"/>
      <x:c r="J1" s="163"/>
      <x:c r="K1" s="163"/>
      <x:c r="L1" s="163"/>
      <x:c r="M1" s="163"/>
    </x:row>
    <x:row r="2" ht="25" customHeight="1">
      <x:c r="A2" s="158"/>
      <x:c r="B2" s="158"/>
      <x:c r="C2" s="158"/>
      <x:c r="D2" s="158"/>
      <x:c r="E2" s="158"/>
      <x:c r="F2" s="158"/>
      <x:c r="G2" s="158"/>
      <x:c r="H2" s="158"/>
      <x:c r="I2" s="158"/>
      <x:c r="J2" s="158"/>
      <x:c r="K2" s="158"/>
      <x:c r="L2" s="158"/>
      <x:c r="M2" s="158"/>
    </x:row>
    <x:row r="3" ht="30" customHeight="1">
      <x:c r="A3" s="169" t="str">
        <x:v>GOT MORTGAGES  |  Navigating Modern Marketing  |  Blue text = input; shaded columns = automatic</x:v>
      </x:c>
      <x:c r="B3" s="169"/>
      <x:c r="C3" s="169"/>
      <x:c r="D3" s="169"/>
      <x:c r="E3" s="169"/>
      <x:c r="F3" s="169"/>
      <x:c r="G3" s="169"/>
      <x:c r="H3" s="169"/>
      <x:c r="I3" s="169"/>
      <x:c r="J3" s="169"/>
      <x:c r="K3" s="169"/>
      <x:c r="L3" s="169"/>
      <x:c r="M3" s="169"/>
    </x:row>
    <x:row r="4" ht="22" customHeight="1">
      <x:c r="A4" s="159" t="str">
        <x:v>One row per distinct asset. A published asset counts only when Status = Published, publish date is entered and a human reviewer is named. A URL is required for a clean control flag.</x:v>
      </x:c>
      <x:c r="B4" s="159"/>
      <x:c r="C4" s="159"/>
      <x:c r="D4" s="159"/>
      <x:c r="E4" s="159"/>
      <x:c r="F4" s="159"/>
      <x:c r="G4" s="159"/>
      <x:c r="H4" s="159"/>
      <x:c r="I4" s="159"/>
      <x:c r="J4" s="159"/>
      <x:c r="K4" s="159"/>
      <x:c r="L4" s="159"/>
      <x:c r="M4" s="159"/>
    </x:row>
    <x:row r="5" ht="22" customHeight="1">
      <x:c r="A5" s="160"/>
      <x:c r="B5" s="160"/>
      <x:c r="C5" s="160"/>
      <x:c r="D5" s="160"/>
      <x:c r="E5" s="160"/>
      <x:c r="F5" s="160"/>
      <x:c r="G5" s="160"/>
      <x:c r="H5" s="160"/>
      <x:c r="I5" s="160"/>
      <x:c r="J5" s="160"/>
      <x:c r="K5" s="160"/>
      <x:c r="L5" s="160"/>
      <x:c r="M5" s="160"/>
    </x:row>
    <x:row r="6" ht="36" customHeight="1">
      <x:c r="A6" s="166" t="str">
        <x:v>Asset ID</x:v>
      </x:c>
      <x:c r="B6" s="166" t="str">
        <x:v>Customer question</x:v>
      </x:c>
      <x:c r="C6" s="166" t="str">
        <x:v>Audience / area</x:v>
      </x:c>
      <x:c r="D6" s="166" t="str">
        <x:v>Approved source / evidence</x:v>
      </x:c>
      <x:c r="E6" s="166" t="str">
        <x:v>Format</x:v>
      </x:c>
      <x:c r="F6" s="166" t="str">
        <x:v>Call to action</x:v>
      </x:c>
      <x:c r="G6" s="166" t="str">
        <x:v>Owner</x:v>
      </x:c>
      <x:c r="H6" s="166" t="str">
        <x:v>Planned date</x:v>
      </x:c>
      <x:c r="I6" s="166" t="str">
        <x:v>Status</x:v>
      </x:c>
      <x:c r="J6" s="166" t="str">
        <x:v>Human reviewer</x:v>
      </x:c>
      <x:c r="K6" s="166" t="str">
        <x:v>Published date</x:v>
      </x:c>
      <x:c r="L6" s="166" t="str">
        <x:v>Published URL</x:v>
      </x:c>
      <x:c r="M6" s="166" t="str">
        <x:v>Control flag</x:v>
      </x:c>
    </x:row>
    <x:row r="7" ht="27" customHeight="1">
      <x:c r="A7" s="159"/>
      <x:c r="B7" s="159"/>
      <x:c r="C7" s="159"/>
      <x:c r="D7" s="159"/>
      <x:c r="E7" s="159"/>
      <x:c r="F7" s="159"/>
      <x:c r="G7" s="159"/>
      <x:c r="H7" s="173"/>
      <x:c r="I7" s="159"/>
      <x:c r="J7" s="159"/>
      <x:c r="K7" s="173"/>
      <x:c r="L7" s="159"/>
      <x:c r="M7" s="159" t="str">
        <x:f>IF(A7="","",IF(COUNTIF($A$7:$A$156,A7)&gt;1,"Duplicate ID",IF(B7="","Add customer question",IF(D7="","Add source",IF(F7="","Add call to action",IF(G7="","Assign owner",IF(I7="Published",IF(J7="","Human review required",IF(K7="","Add publish date",IF(L7="","Add published URL",""))),IF(AND(H7&lt;&gt;"",H7&lt;'Start Here'!$D$8),"Past planned date",""))))))))</x:f>
      </x:c>
    </x:row>
    <x:row r="8" ht="27" customHeight="1">
      <x:c r="A8" s="159"/>
      <x:c r="B8" s="159"/>
      <x:c r="C8" s="159"/>
      <x:c r="D8" s="159"/>
      <x:c r="E8" s="159"/>
      <x:c r="F8" s="159"/>
      <x:c r="G8" s="159"/>
      <x:c r="H8" s="173"/>
      <x:c r="I8" s="159"/>
      <x:c r="J8" s="159"/>
      <x:c r="K8" s="173"/>
      <x:c r="L8" s="159"/>
      <x:c r="M8" s="159" t="str">
        <x:f>IF(A8="","",IF(COUNTIF($A$7:$A$156,A8)&gt;1,"Duplicate ID",IF(B8="","Add customer question",IF(D8="","Add source",IF(F8="","Add call to action",IF(G8="","Assign owner",IF(I8="Published",IF(J8="","Human review required",IF(K8="","Add publish date",IF(L8="","Add published URL",""))),IF(AND(H8&lt;&gt;"",H8&lt;'Start Here'!$D$8),"Past planned date",""))))))))</x:f>
      </x:c>
    </x:row>
    <x:row r="9" ht="27" customHeight="1">
      <x:c r="A9" s="159"/>
      <x:c r="B9" s="159"/>
      <x:c r="C9" s="159"/>
      <x:c r="D9" s="159"/>
      <x:c r="E9" s="159"/>
      <x:c r="F9" s="159"/>
      <x:c r="G9" s="159"/>
      <x:c r="H9" s="173"/>
      <x:c r="I9" s="159"/>
      <x:c r="J9" s="159"/>
      <x:c r="K9" s="173"/>
      <x:c r="L9" s="159"/>
      <x:c r="M9" s="159" t="str">
        <x:f>IF(A9="","",IF(COUNTIF($A$7:$A$156,A9)&gt;1,"Duplicate ID",IF(B9="","Add customer question",IF(D9="","Add source",IF(F9="","Add call to action",IF(G9="","Assign owner",IF(I9="Published",IF(J9="","Human review required",IF(K9="","Add publish date",IF(L9="","Add published URL",""))),IF(AND(H9&lt;&gt;"",H9&lt;'Start Here'!$D$8),"Past planned date",""))))))))</x:f>
      </x:c>
    </x:row>
    <x:row r="10" ht="27" customHeight="1">
      <x:c r="A10" s="159"/>
      <x:c r="B10" s="159"/>
      <x:c r="C10" s="159"/>
      <x:c r="D10" s="159"/>
      <x:c r="E10" s="159"/>
      <x:c r="F10" s="159"/>
      <x:c r="G10" s="159"/>
      <x:c r="H10" s="173"/>
      <x:c r="I10" s="159"/>
      <x:c r="J10" s="159"/>
      <x:c r="K10" s="173"/>
      <x:c r="L10" s="159"/>
      <x:c r="M10" s="159" t="str">
        <x:f>IF(A10="","",IF(COUNTIF($A$7:$A$156,A10)&gt;1,"Duplicate ID",IF(B10="","Add customer question",IF(D10="","Add source",IF(F10="","Add call to action",IF(G10="","Assign owner",IF(I10="Published",IF(J10="","Human review required",IF(K10="","Add publish date",IF(L10="","Add published URL",""))),IF(AND(H10&lt;&gt;"",H10&lt;'Start Here'!$D$8),"Past planned date",""))))))))</x:f>
      </x:c>
    </x:row>
    <x:row r="11" ht="27" customHeight="1">
      <x:c r="A11" s="159"/>
      <x:c r="B11" s="159"/>
      <x:c r="C11" s="159"/>
      <x:c r="D11" s="159"/>
      <x:c r="E11" s="159"/>
      <x:c r="F11" s="159"/>
      <x:c r="G11" s="159"/>
      <x:c r="H11" s="173"/>
      <x:c r="I11" s="159"/>
      <x:c r="J11" s="159"/>
      <x:c r="K11" s="173"/>
      <x:c r="L11" s="159"/>
      <x:c r="M11" s="159" t="str">
        <x:f>IF(A11="","",IF(COUNTIF($A$7:$A$156,A11)&gt;1,"Duplicate ID",IF(B11="","Add customer question",IF(D11="","Add source",IF(F11="","Add call to action",IF(G11="","Assign owner",IF(I11="Published",IF(J11="","Human review required",IF(K11="","Add publish date",IF(L11="","Add published URL",""))),IF(AND(H11&lt;&gt;"",H11&lt;'Start Here'!$D$8),"Past planned date",""))))))))</x:f>
      </x:c>
    </x:row>
    <x:row r="12" ht="27" customHeight="1">
      <x:c r="A12" s="159"/>
      <x:c r="B12" s="159"/>
      <x:c r="C12" s="159"/>
      <x:c r="D12" s="159"/>
      <x:c r="E12" s="159"/>
      <x:c r="F12" s="159"/>
      <x:c r="G12" s="159"/>
      <x:c r="H12" s="173"/>
      <x:c r="I12" s="159"/>
      <x:c r="J12" s="159"/>
      <x:c r="K12" s="173"/>
      <x:c r="L12" s="159"/>
      <x:c r="M12" s="159" t="str">
        <x:f>IF(A12="","",IF(COUNTIF($A$7:$A$156,A12)&gt;1,"Duplicate ID",IF(B12="","Add customer question",IF(D12="","Add source",IF(F12="","Add call to action",IF(G12="","Assign owner",IF(I12="Published",IF(J12="","Human review required",IF(K12="","Add publish date",IF(L12="","Add published URL",""))),IF(AND(H12&lt;&gt;"",H12&lt;'Start Here'!$D$8),"Past planned date",""))))))))</x:f>
      </x:c>
    </x:row>
    <x:row r="13" ht="27" customHeight="1">
      <x:c r="A13" s="159"/>
      <x:c r="B13" s="159"/>
      <x:c r="C13" s="159"/>
      <x:c r="D13" s="159"/>
      <x:c r="E13" s="159"/>
      <x:c r="F13" s="159"/>
      <x:c r="G13" s="159"/>
      <x:c r="H13" s="173"/>
      <x:c r="I13" s="159"/>
      <x:c r="J13" s="159"/>
      <x:c r="K13" s="173"/>
      <x:c r="L13" s="159"/>
      <x:c r="M13" s="159" t="str">
        <x:f>IF(A13="","",IF(COUNTIF($A$7:$A$156,A13)&gt;1,"Duplicate ID",IF(B13="","Add customer question",IF(D13="","Add source",IF(F13="","Add call to action",IF(G13="","Assign owner",IF(I13="Published",IF(J13="","Human review required",IF(K13="","Add publish date",IF(L13="","Add published URL",""))),IF(AND(H13&lt;&gt;"",H13&lt;'Start Here'!$D$8),"Past planned date",""))))))))</x:f>
      </x:c>
    </x:row>
    <x:row r="14" ht="27" customHeight="1">
      <x:c r="A14" s="159"/>
      <x:c r="B14" s="159"/>
      <x:c r="C14" s="159"/>
      <x:c r="D14" s="159"/>
      <x:c r="E14" s="159"/>
      <x:c r="F14" s="159"/>
      <x:c r="G14" s="159"/>
      <x:c r="H14" s="173"/>
      <x:c r="I14" s="159"/>
      <x:c r="J14" s="159"/>
      <x:c r="K14" s="173"/>
      <x:c r="L14" s="159"/>
      <x:c r="M14" s="159" t="str">
        <x:f>IF(A14="","",IF(COUNTIF($A$7:$A$156,A14)&gt;1,"Duplicate ID",IF(B14="","Add customer question",IF(D14="","Add source",IF(F14="","Add call to action",IF(G14="","Assign owner",IF(I14="Published",IF(J14="","Human review required",IF(K14="","Add publish date",IF(L14="","Add published URL",""))),IF(AND(H14&lt;&gt;"",H14&lt;'Start Here'!$D$8),"Past planned date",""))))))))</x:f>
      </x:c>
    </x:row>
    <x:row r="15" ht="27" customHeight="1">
      <x:c r="A15" s="159"/>
      <x:c r="B15" s="159"/>
      <x:c r="C15" s="159"/>
      <x:c r="D15" s="159"/>
      <x:c r="E15" s="159"/>
      <x:c r="F15" s="159"/>
      <x:c r="G15" s="159"/>
      <x:c r="H15" s="173"/>
      <x:c r="I15" s="159"/>
      <x:c r="J15" s="159"/>
      <x:c r="K15" s="173"/>
      <x:c r="L15" s="159"/>
      <x:c r="M15" s="159" t="str">
        <x:f>IF(A15="","",IF(COUNTIF($A$7:$A$156,A15)&gt;1,"Duplicate ID",IF(B15="","Add customer question",IF(D15="","Add source",IF(F15="","Add call to action",IF(G15="","Assign owner",IF(I15="Published",IF(J15="","Human review required",IF(K15="","Add publish date",IF(L15="","Add published URL",""))),IF(AND(H15&lt;&gt;"",H15&lt;'Start Here'!$D$8),"Past planned date",""))))))))</x:f>
      </x:c>
    </x:row>
    <x:row r="16" ht="27" customHeight="1">
      <x:c r="A16" s="159"/>
      <x:c r="B16" s="159"/>
      <x:c r="C16" s="159"/>
      <x:c r="D16" s="159"/>
      <x:c r="E16" s="159"/>
      <x:c r="F16" s="159"/>
      <x:c r="G16" s="159"/>
      <x:c r="H16" s="173"/>
      <x:c r="I16" s="159"/>
      <x:c r="J16" s="159"/>
      <x:c r="K16" s="173"/>
      <x:c r="L16" s="159"/>
      <x:c r="M16" s="159" t="str">
        <x:f>IF(A16="","",IF(COUNTIF($A$7:$A$156,A16)&gt;1,"Duplicate ID",IF(B16="","Add customer question",IF(D16="","Add source",IF(F16="","Add call to action",IF(G16="","Assign owner",IF(I16="Published",IF(J16="","Human review required",IF(K16="","Add publish date",IF(L16="","Add published URL",""))),IF(AND(H16&lt;&gt;"",H16&lt;'Start Here'!$D$8),"Past planned date",""))))))))</x:f>
      </x:c>
    </x:row>
    <x:row r="17" ht="27" customHeight="1">
      <x:c r="A17" s="159"/>
      <x:c r="B17" s="159"/>
      <x:c r="C17" s="159"/>
      <x:c r="D17" s="159"/>
      <x:c r="E17" s="159"/>
      <x:c r="F17" s="159"/>
      <x:c r="G17" s="159"/>
      <x:c r="H17" s="173"/>
      <x:c r="I17" s="159"/>
      <x:c r="J17" s="159"/>
      <x:c r="K17" s="173"/>
      <x:c r="L17" s="159"/>
      <x:c r="M17" s="159" t="str">
        <x:f>IF(A17="","",IF(COUNTIF($A$7:$A$156,A17)&gt;1,"Duplicate ID",IF(B17="","Add customer question",IF(D17="","Add source",IF(F17="","Add call to action",IF(G17="","Assign owner",IF(I17="Published",IF(J17="","Human review required",IF(K17="","Add publish date",IF(L17="","Add published URL",""))),IF(AND(H17&lt;&gt;"",H17&lt;'Start Here'!$D$8),"Past planned date",""))))))))</x:f>
      </x:c>
    </x:row>
    <x:row r="18" ht="27" customHeight="1">
      <x:c r="A18" s="159"/>
      <x:c r="B18" s="159"/>
      <x:c r="C18" s="159"/>
      <x:c r="D18" s="159"/>
      <x:c r="E18" s="159"/>
      <x:c r="F18" s="159"/>
      <x:c r="G18" s="159"/>
      <x:c r="H18" s="173"/>
      <x:c r="I18" s="159"/>
      <x:c r="J18" s="159"/>
      <x:c r="K18" s="173"/>
      <x:c r="L18" s="159"/>
      <x:c r="M18" s="159" t="str">
        <x:f>IF(A18="","",IF(COUNTIF($A$7:$A$156,A18)&gt;1,"Duplicate ID",IF(B18="","Add customer question",IF(D18="","Add source",IF(F18="","Add call to action",IF(G18="","Assign owner",IF(I18="Published",IF(J18="","Human review required",IF(K18="","Add publish date",IF(L18="","Add published URL",""))),IF(AND(H18&lt;&gt;"",H18&lt;'Start Here'!$D$8),"Past planned date",""))))))))</x:f>
      </x:c>
    </x:row>
    <x:row r="19" ht="27" customHeight="1">
      <x:c r="A19" s="159"/>
      <x:c r="B19" s="159"/>
      <x:c r="C19" s="159"/>
      <x:c r="D19" s="159"/>
      <x:c r="E19" s="159"/>
      <x:c r="F19" s="159"/>
      <x:c r="G19" s="159"/>
      <x:c r="H19" s="173"/>
      <x:c r="I19" s="159"/>
      <x:c r="J19" s="159"/>
      <x:c r="K19" s="173"/>
      <x:c r="L19" s="159"/>
      <x:c r="M19" s="159" t="str">
        <x:f>IF(A19="","",IF(COUNTIF($A$7:$A$156,A19)&gt;1,"Duplicate ID",IF(B19="","Add customer question",IF(D19="","Add source",IF(F19="","Add call to action",IF(G19="","Assign owner",IF(I19="Published",IF(J19="","Human review required",IF(K19="","Add publish date",IF(L19="","Add published URL",""))),IF(AND(H19&lt;&gt;"",H19&lt;'Start Here'!$D$8),"Past planned date",""))))))))</x:f>
      </x:c>
    </x:row>
    <x:row r="20" ht="27" customHeight="1">
      <x:c r="A20" s="159"/>
      <x:c r="B20" s="159"/>
      <x:c r="C20" s="159"/>
      <x:c r="D20" s="159"/>
      <x:c r="E20" s="159"/>
      <x:c r="F20" s="159"/>
      <x:c r="G20" s="159"/>
      <x:c r="H20" s="173"/>
      <x:c r="I20" s="159"/>
      <x:c r="J20" s="159"/>
      <x:c r="K20" s="173"/>
      <x:c r="L20" s="159"/>
      <x:c r="M20" s="159" t="str">
        <x:f>IF(A20="","",IF(COUNTIF($A$7:$A$156,A20)&gt;1,"Duplicate ID",IF(B20="","Add customer question",IF(D20="","Add source",IF(F20="","Add call to action",IF(G20="","Assign owner",IF(I20="Published",IF(J20="","Human review required",IF(K20="","Add publish date",IF(L20="","Add published URL",""))),IF(AND(H20&lt;&gt;"",H20&lt;'Start Here'!$D$8),"Past planned date",""))))))))</x:f>
      </x:c>
    </x:row>
    <x:row r="21" ht="27" customHeight="1">
      <x:c r="A21" s="159"/>
      <x:c r="B21" s="159"/>
      <x:c r="C21" s="159"/>
      <x:c r="D21" s="159"/>
      <x:c r="E21" s="159"/>
      <x:c r="F21" s="159"/>
      <x:c r="G21" s="159"/>
      <x:c r="H21" s="173"/>
      <x:c r="I21" s="159"/>
      <x:c r="J21" s="159"/>
      <x:c r="K21" s="173"/>
      <x:c r="L21" s="159"/>
      <x:c r="M21" s="159" t="str">
        <x:f>IF(A21="","",IF(COUNTIF($A$7:$A$156,A21)&gt;1,"Duplicate ID",IF(B21="","Add customer question",IF(D21="","Add source",IF(F21="","Add call to action",IF(G21="","Assign owner",IF(I21="Published",IF(J21="","Human review required",IF(K21="","Add publish date",IF(L21="","Add published URL",""))),IF(AND(H21&lt;&gt;"",H21&lt;'Start Here'!$D$8),"Past planned date",""))))))))</x:f>
      </x:c>
    </x:row>
    <x:row r="22" ht="27" customHeight="1">
      <x:c r="A22" s="159"/>
      <x:c r="B22" s="159"/>
      <x:c r="C22" s="159"/>
      <x:c r="D22" s="159"/>
      <x:c r="E22" s="159"/>
      <x:c r="F22" s="159"/>
      <x:c r="G22" s="159"/>
      <x:c r="H22" s="173"/>
      <x:c r="I22" s="159"/>
      <x:c r="J22" s="159"/>
      <x:c r="K22" s="173"/>
      <x:c r="L22" s="159"/>
      <x:c r="M22" s="159" t="str">
        <x:f>IF(A22="","",IF(COUNTIF($A$7:$A$156,A22)&gt;1,"Duplicate ID",IF(B22="","Add customer question",IF(D22="","Add source",IF(F22="","Add call to action",IF(G22="","Assign owner",IF(I22="Published",IF(J22="","Human review required",IF(K22="","Add publish date",IF(L22="","Add published URL",""))),IF(AND(H22&lt;&gt;"",H22&lt;'Start Here'!$D$8),"Past planned date",""))))))))</x:f>
      </x:c>
    </x:row>
    <x:row r="23" ht="27" customHeight="1">
      <x:c r="A23" s="159"/>
      <x:c r="B23" s="159"/>
      <x:c r="C23" s="159"/>
      <x:c r="D23" s="159"/>
      <x:c r="E23" s="159"/>
      <x:c r="F23" s="159"/>
      <x:c r="G23" s="159"/>
      <x:c r="H23" s="173"/>
      <x:c r="I23" s="159"/>
      <x:c r="J23" s="159"/>
      <x:c r="K23" s="173"/>
      <x:c r="L23" s="159"/>
      <x:c r="M23" s="159" t="str">
        <x:f>IF(A23="","",IF(COUNTIF($A$7:$A$156,A23)&gt;1,"Duplicate ID",IF(B23="","Add customer question",IF(D23="","Add source",IF(F23="","Add call to action",IF(G23="","Assign owner",IF(I23="Published",IF(J23="","Human review required",IF(K23="","Add publish date",IF(L23="","Add published URL",""))),IF(AND(H23&lt;&gt;"",H23&lt;'Start Here'!$D$8),"Past planned date",""))))))))</x:f>
      </x:c>
    </x:row>
    <x:row r="24" ht="27" customHeight="1">
      <x:c r="A24" s="159"/>
      <x:c r="B24" s="159"/>
      <x:c r="C24" s="159"/>
      <x:c r="D24" s="159"/>
      <x:c r="E24" s="159"/>
      <x:c r="F24" s="159"/>
      <x:c r="G24" s="159"/>
      <x:c r="H24" s="173"/>
      <x:c r="I24" s="159"/>
      <x:c r="J24" s="159"/>
      <x:c r="K24" s="173"/>
      <x:c r="L24" s="159"/>
      <x:c r="M24" s="159" t="str">
        <x:f>IF(A24="","",IF(COUNTIF($A$7:$A$156,A24)&gt;1,"Duplicate ID",IF(B24="","Add customer question",IF(D24="","Add source",IF(F24="","Add call to action",IF(G24="","Assign owner",IF(I24="Published",IF(J24="","Human review required",IF(K24="","Add publish date",IF(L24="","Add published URL",""))),IF(AND(H24&lt;&gt;"",H24&lt;'Start Here'!$D$8),"Past planned date",""))))))))</x:f>
      </x:c>
    </x:row>
    <x:row r="25" ht="27" customHeight="1">
      <x:c r="A25" s="159"/>
      <x:c r="B25" s="159"/>
      <x:c r="C25" s="159"/>
      <x:c r="D25" s="159"/>
      <x:c r="E25" s="159"/>
      <x:c r="F25" s="159"/>
      <x:c r="G25" s="159"/>
      <x:c r="H25" s="173"/>
      <x:c r="I25" s="159"/>
      <x:c r="J25" s="159"/>
      <x:c r="K25" s="173"/>
      <x:c r="L25" s="159"/>
      <x:c r="M25" s="159" t="str">
        <x:f>IF(A25="","",IF(COUNTIF($A$7:$A$156,A25)&gt;1,"Duplicate ID",IF(B25="","Add customer question",IF(D25="","Add source",IF(F25="","Add call to action",IF(G25="","Assign owner",IF(I25="Published",IF(J25="","Human review required",IF(K25="","Add publish date",IF(L25="","Add published URL",""))),IF(AND(H25&lt;&gt;"",H25&lt;'Start Here'!$D$8),"Past planned date",""))))))))</x:f>
      </x:c>
    </x:row>
    <x:row r="26" ht="27" customHeight="1">
      <x:c r="A26" s="159"/>
      <x:c r="B26" s="159"/>
      <x:c r="C26" s="159"/>
      <x:c r="D26" s="159"/>
      <x:c r="E26" s="159"/>
      <x:c r="F26" s="159"/>
      <x:c r="G26" s="159"/>
      <x:c r="H26" s="173"/>
      <x:c r="I26" s="159"/>
      <x:c r="J26" s="159"/>
      <x:c r="K26" s="173"/>
      <x:c r="L26" s="159"/>
      <x:c r="M26" s="159" t="str">
        <x:f>IF(A26="","",IF(COUNTIF($A$7:$A$156,A26)&gt;1,"Duplicate ID",IF(B26="","Add customer question",IF(D26="","Add source",IF(F26="","Add call to action",IF(G26="","Assign owner",IF(I26="Published",IF(J26="","Human review required",IF(K26="","Add publish date",IF(L26="","Add published URL",""))),IF(AND(H26&lt;&gt;"",H26&lt;'Start Here'!$D$8),"Past planned date",""))))))))</x:f>
      </x:c>
    </x:row>
    <x:row r="27" ht="27" customHeight="1">
      <x:c r="A27" s="159"/>
      <x:c r="B27" s="159"/>
      <x:c r="C27" s="159"/>
      <x:c r="D27" s="159"/>
      <x:c r="E27" s="159"/>
      <x:c r="F27" s="159"/>
      <x:c r="G27" s="159"/>
      <x:c r="H27" s="173"/>
      <x:c r="I27" s="159"/>
      <x:c r="J27" s="159"/>
      <x:c r="K27" s="173"/>
      <x:c r="L27" s="159"/>
      <x:c r="M27" s="159" t="str">
        <x:f>IF(A27="","",IF(COUNTIF($A$7:$A$156,A27)&gt;1,"Duplicate ID",IF(B27="","Add customer question",IF(D27="","Add source",IF(F27="","Add call to action",IF(G27="","Assign owner",IF(I27="Published",IF(J27="","Human review required",IF(K27="","Add publish date",IF(L27="","Add published URL",""))),IF(AND(H27&lt;&gt;"",H27&lt;'Start Here'!$D$8),"Past planned date",""))))))))</x:f>
      </x:c>
    </x:row>
    <x:row r="28" ht="27" customHeight="1">
      <x:c r="A28" s="159"/>
      <x:c r="B28" s="159"/>
      <x:c r="C28" s="159"/>
      <x:c r="D28" s="159"/>
      <x:c r="E28" s="159"/>
      <x:c r="F28" s="159"/>
      <x:c r="G28" s="159"/>
      <x:c r="H28" s="173"/>
      <x:c r="I28" s="159"/>
      <x:c r="J28" s="159"/>
      <x:c r="K28" s="173"/>
      <x:c r="L28" s="159"/>
      <x:c r="M28" s="159" t="str">
        <x:f>IF(A28="","",IF(COUNTIF($A$7:$A$156,A28)&gt;1,"Duplicate ID",IF(B28="","Add customer question",IF(D28="","Add source",IF(F28="","Add call to action",IF(G28="","Assign owner",IF(I28="Published",IF(J28="","Human review required",IF(K28="","Add publish date",IF(L28="","Add published URL",""))),IF(AND(H28&lt;&gt;"",H28&lt;'Start Here'!$D$8),"Past planned date",""))))))))</x:f>
      </x:c>
    </x:row>
    <x:row r="29" ht="27" customHeight="1">
      <x:c r="A29" s="159"/>
      <x:c r="B29" s="159"/>
      <x:c r="C29" s="159"/>
      <x:c r="D29" s="159"/>
      <x:c r="E29" s="159"/>
      <x:c r="F29" s="159"/>
      <x:c r="G29" s="159"/>
      <x:c r="H29" s="173"/>
      <x:c r="I29" s="159"/>
      <x:c r="J29" s="159"/>
      <x:c r="K29" s="173"/>
      <x:c r="L29" s="159"/>
      <x:c r="M29" s="159" t="str">
        <x:f>IF(A29="","",IF(COUNTIF($A$7:$A$156,A29)&gt;1,"Duplicate ID",IF(B29="","Add customer question",IF(D29="","Add source",IF(F29="","Add call to action",IF(G29="","Assign owner",IF(I29="Published",IF(J29="","Human review required",IF(K29="","Add publish date",IF(L29="","Add published URL",""))),IF(AND(H29&lt;&gt;"",H29&lt;'Start Here'!$D$8),"Past planned date",""))))))))</x:f>
      </x:c>
    </x:row>
    <x:row r="30" ht="27" customHeight="1">
      <x:c r="A30" s="159"/>
      <x:c r="B30" s="159"/>
      <x:c r="C30" s="159"/>
      <x:c r="D30" s="159"/>
      <x:c r="E30" s="159"/>
      <x:c r="F30" s="159"/>
      <x:c r="G30" s="159"/>
      <x:c r="H30" s="173"/>
      <x:c r="I30" s="159"/>
      <x:c r="J30" s="159"/>
      <x:c r="K30" s="173"/>
      <x:c r="L30" s="159"/>
      <x:c r="M30" s="159" t="str">
        <x:f>IF(A30="","",IF(COUNTIF($A$7:$A$156,A30)&gt;1,"Duplicate ID",IF(B30="","Add customer question",IF(D30="","Add source",IF(F30="","Add call to action",IF(G30="","Assign owner",IF(I30="Published",IF(J30="","Human review required",IF(K30="","Add publish date",IF(L30="","Add published URL",""))),IF(AND(H30&lt;&gt;"",H30&lt;'Start Here'!$D$8),"Past planned date",""))))))))</x:f>
      </x:c>
    </x:row>
    <x:row r="31" ht="27" customHeight="1">
      <x:c r="A31" s="159"/>
      <x:c r="B31" s="159"/>
      <x:c r="C31" s="159"/>
      <x:c r="D31" s="159"/>
      <x:c r="E31" s="159"/>
      <x:c r="F31" s="159"/>
      <x:c r="G31" s="159"/>
      <x:c r="H31" s="173"/>
      <x:c r="I31" s="159"/>
      <x:c r="J31" s="159"/>
      <x:c r="K31" s="173"/>
      <x:c r="L31" s="159"/>
      <x:c r="M31" s="159" t="str">
        <x:f>IF(A31="","",IF(COUNTIF($A$7:$A$156,A31)&gt;1,"Duplicate ID",IF(B31="","Add customer question",IF(D31="","Add source",IF(F31="","Add call to action",IF(G31="","Assign owner",IF(I31="Published",IF(J31="","Human review required",IF(K31="","Add publish date",IF(L31="","Add published URL",""))),IF(AND(H31&lt;&gt;"",H31&lt;'Start Here'!$D$8),"Past planned date",""))))))))</x:f>
      </x:c>
    </x:row>
    <x:row r="32" ht="27" customHeight="1">
      <x:c r="A32" s="159"/>
      <x:c r="B32" s="159"/>
      <x:c r="C32" s="159"/>
      <x:c r="D32" s="159"/>
      <x:c r="E32" s="159"/>
      <x:c r="F32" s="159"/>
      <x:c r="G32" s="159"/>
      <x:c r="H32" s="173"/>
      <x:c r="I32" s="159"/>
      <x:c r="J32" s="159"/>
      <x:c r="K32" s="173"/>
      <x:c r="L32" s="159"/>
      <x:c r="M32" s="159" t="str">
        <x:f>IF(A32="","",IF(COUNTIF($A$7:$A$156,A32)&gt;1,"Duplicate ID",IF(B32="","Add customer question",IF(D32="","Add source",IF(F32="","Add call to action",IF(G32="","Assign owner",IF(I32="Published",IF(J32="","Human review required",IF(K32="","Add publish date",IF(L32="","Add published URL",""))),IF(AND(H32&lt;&gt;"",H32&lt;'Start Here'!$D$8),"Past planned date",""))))))))</x:f>
      </x:c>
    </x:row>
    <x:row r="33" ht="27" customHeight="1">
      <x:c r="A33" s="159"/>
      <x:c r="B33" s="159"/>
      <x:c r="C33" s="159"/>
      <x:c r="D33" s="159"/>
      <x:c r="E33" s="159"/>
      <x:c r="F33" s="159"/>
      <x:c r="G33" s="159"/>
      <x:c r="H33" s="173"/>
      <x:c r="I33" s="159"/>
      <x:c r="J33" s="159"/>
      <x:c r="K33" s="173"/>
      <x:c r="L33" s="159"/>
      <x:c r="M33" s="159" t="str">
        <x:f>IF(A33="","",IF(COUNTIF($A$7:$A$156,A33)&gt;1,"Duplicate ID",IF(B33="","Add customer question",IF(D33="","Add source",IF(F33="","Add call to action",IF(G33="","Assign owner",IF(I33="Published",IF(J33="","Human review required",IF(K33="","Add publish date",IF(L33="","Add published URL",""))),IF(AND(H33&lt;&gt;"",H33&lt;'Start Here'!$D$8),"Past planned date",""))))))))</x:f>
      </x:c>
    </x:row>
    <x:row r="34" ht="27" customHeight="1">
      <x:c r="A34" s="159"/>
      <x:c r="B34" s="159"/>
      <x:c r="C34" s="159"/>
      <x:c r="D34" s="159"/>
      <x:c r="E34" s="159"/>
      <x:c r="F34" s="159"/>
      <x:c r="G34" s="159"/>
      <x:c r="H34" s="173"/>
      <x:c r="I34" s="159"/>
      <x:c r="J34" s="159"/>
      <x:c r="K34" s="173"/>
      <x:c r="L34" s="159"/>
      <x:c r="M34" s="159" t="str">
        <x:f>IF(A34="","",IF(COUNTIF($A$7:$A$156,A34)&gt;1,"Duplicate ID",IF(B34="","Add customer question",IF(D34="","Add source",IF(F34="","Add call to action",IF(G34="","Assign owner",IF(I34="Published",IF(J34="","Human review required",IF(K34="","Add publish date",IF(L34="","Add published URL",""))),IF(AND(H34&lt;&gt;"",H34&lt;'Start Here'!$D$8),"Past planned date",""))))))))</x:f>
      </x:c>
    </x:row>
    <x:row r="35" ht="27" customHeight="1">
      <x:c r="A35" s="159"/>
      <x:c r="B35" s="159"/>
      <x:c r="C35" s="159"/>
      <x:c r="D35" s="159"/>
      <x:c r="E35" s="159"/>
      <x:c r="F35" s="159"/>
      <x:c r="G35" s="159"/>
      <x:c r="H35" s="173"/>
      <x:c r="I35" s="159"/>
      <x:c r="J35" s="159"/>
      <x:c r="K35" s="173"/>
      <x:c r="L35" s="159"/>
      <x:c r="M35" s="159" t="str">
        <x:f>IF(A35="","",IF(COUNTIF($A$7:$A$156,A35)&gt;1,"Duplicate ID",IF(B35="","Add customer question",IF(D35="","Add source",IF(F35="","Add call to action",IF(G35="","Assign owner",IF(I35="Published",IF(J35="","Human review required",IF(K35="","Add publish date",IF(L35="","Add published URL",""))),IF(AND(H35&lt;&gt;"",H35&lt;'Start Here'!$D$8),"Past planned date",""))))))))</x:f>
      </x:c>
    </x:row>
    <x:row r="36" ht="27" customHeight="1">
      <x:c r="A36" s="159"/>
      <x:c r="B36" s="159"/>
      <x:c r="C36" s="159"/>
      <x:c r="D36" s="159"/>
      <x:c r="E36" s="159"/>
      <x:c r="F36" s="159"/>
      <x:c r="G36" s="159"/>
      <x:c r="H36" s="173"/>
      <x:c r="I36" s="159"/>
      <x:c r="J36" s="159"/>
      <x:c r="K36" s="173"/>
      <x:c r="L36" s="159"/>
      <x:c r="M36" s="159" t="str">
        <x:f>IF(A36="","",IF(COUNTIF($A$7:$A$156,A36)&gt;1,"Duplicate ID",IF(B36="","Add customer question",IF(D36="","Add source",IF(F36="","Add call to action",IF(G36="","Assign owner",IF(I36="Published",IF(J36="","Human review required",IF(K36="","Add publish date",IF(L36="","Add published URL",""))),IF(AND(H36&lt;&gt;"",H36&lt;'Start Here'!$D$8),"Past planned date",""))))))))</x:f>
      </x:c>
    </x:row>
    <x:row r="37" ht="27" customHeight="1">
      <x:c r="A37" s="159"/>
      <x:c r="B37" s="159"/>
      <x:c r="C37" s="159"/>
      <x:c r="D37" s="159"/>
      <x:c r="E37" s="159"/>
      <x:c r="F37" s="159"/>
      <x:c r="G37" s="159"/>
      <x:c r="H37" s="173"/>
      <x:c r="I37" s="159"/>
      <x:c r="J37" s="159"/>
      <x:c r="K37" s="173"/>
      <x:c r="L37" s="159"/>
      <x:c r="M37" s="159" t="str">
        <x:f>IF(A37="","",IF(COUNTIF($A$7:$A$156,A37)&gt;1,"Duplicate ID",IF(B37="","Add customer question",IF(D37="","Add source",IF(F37="","Add call to action",IF(G37="","Assign owner",IF(I37="Published",IF(J37="","Human review required",IF(K37="","Add publish date",IF(L37="","Add published URL",""))),IF(AND(H37&lt;&gt;"",H37&lt;'Start Here'!$D$8),"Past planned date",""))))))))</x:f>
      </x:c>
    </x:row>
    <x:row r="38" ht="27" customHeight="1">
      <x:c r="A38" s="159"/>
      <x:c r="B38" s="159"/>
      <x:c r="C38" s="159"/>
      <x:c r="D38" s="159"/>
      <x:c r="E38" s="159"/>
      <x:c r="F38" s="159"/>
      <x:c r="G38" s="159"/>
      <x:c r="H38" s="173"/>
      <x:c r="I38" s="159"/>
      <x:c r="J38" s="159"/>
      <x:c r="K38" s="173"/>
      <x:c r="L38" s="159"/>
      <x:c r="M38" s="159" t="str">
        <x:f>IF(A38="","",IF(COUNTIF($A$7:$A$156,A38)&gt;1,"Duplicate ID",IF(B38="","Add customer question",IF(D38="","Add source",IF(F38="","Add call to action",IF(G38="","Assign owner",IF(I38="Published",IF(J38="","Human review required",IF(K38="","Add publish date",IF(L38="","Add published URL",""))),IF(AND(H38&lt;&gt;"",H38&lt;'Start Here'!$D$8),"Past planned date",""))))))))</x:f>
      </x:c>
    </x:row>
    <x:row r="39" ht="27" customHeight="1">
      <x:c r="A39" s="159"/>
      <x:c r="B39" s="159"/>
      <x:c r="C39" s="159"/>
      <x:c r="D39" s="159"/>
      <x:c r="E39" s="159"/>
      <x:c r="F39" s="159"/>
      <x:c r="G39" s="159"/>
      <x:c r="H39" s="173"/>
      <x:c r="I39" s="159"/>
      <x:c r="J39" s="159"/>
      <x:c r="K39" s="173"/>
      <x:c r="L39" s="159"/>
      <x:c r="M39" s="159" t="str">
        <x:f>IF(A39="","",IF(COUNTIF($A$7:$A$156,A39)&gt;1,"Duplicate ID",IF(B39="","Add customer question",IF(D39="","Add source",IF(F39="","Add call to action",IF(G39="","Assign owner",IF(I39="Published",IF(J39="","Human review required",IF(K39="","Add publish date",IF(L39="","Add published URL",""))),IF(AND(H39&lt;&gt;"",H39&lt;'Start Here'!$D$8),"Past planned date",""))))))))</x:f>
      </x:c>
    </x:row>
    <x:row r="40" ht="27" customHeight="1">
      <x:c r="A40" s="159"/>
      <x:c r="B40" s="159"/>
      <x:c r="C40" s="159"/>
      <x:c r="D40" s="159"/>
      <x:c r="E40" s="159"/>
      <x:c r="F40" s="159"/>
      <x:c r="G40" s="159"/>
      <x:c r="H40" s="173"/>
      <x:c r="I40" s="159"/>
      <x:c r="J40" s="159"/>
      <x:c r="K40" s="173"/>
      <x:c r="L40" s="159"/>
      <x:c r="M40" s="159" t="str">
        <x:f>IF(A40="","",IF(COUNTIF($A$7:$A$156,A40)&gt;1,"Duplicate ID",IF(B40="","Add customer question",IF(D40="","Add source",IF(F40="","Add call to action",IF(G40="","Assign owner",IF(I40="Published",IF(J40="","Human review required",IF(K40="","Add publish date",IF(L40="","Add published URL",""))),IF(AND(H40&lt;&gt;"",H40&lt;'Start Here'!$D$8),"Past planned date",""))))))))</x:f>
      </x:c>
    </x:row>
    <x:row r="41" ht="27" customHeight="1">
      <x:c r="A41" s="159"/>
      <x:c r="B41" s="159"/>
      <x:c r="C41" s="159"/>
      <x:c r="D41" s="159"/>
      <x:c r="E41" s="159"/>
      <x:c r="F41" s="159"/>
      <x:c r="G41" s="159"/>
      <x:c r="H41" s="173"/>
      <x:c r="I41" s="159"/>
      <x:c r="J41" s="159"/>
      <x:c r="K41" s="173"/>
      <x:c r="L41" s="159"/>
      <x:c r="M41" s="159" t="str">
        <x:f>IF(A41="","",IF(COUNTIF($A$7:$A$156,A41)&gt;1,"Duplicate ID",IF(B41="","Add customer question",IF(D41="","Add source",IF(F41="","Add call to action",IF(G41="","Assign owner",IF(I41="Published",IF(J41="","Human review required",IF(K41="","Add publish date",IF(L41="","Add published URL",""))),IF(AND(H41&lt;&gt;"",H41&lt;'Start Here'!$D$8),"Past planned date",""))))))))</x:f>
      </x:c>
    </x:row>
    <x:row r="42" ht="27" customHeight="1">
      <x:c r="A42" s="159"/>
      <x:c r="B42" s="159"/>
      <x:c r="C42" s="159"/>
      <x:c r="D42" s="159"/>
      <x:c r="E42" s="159"/>
      <x:c r="F42" s="159"/>
      <x:c r="G42" s="159"/>
      <x:c r="H42" s="173"/>
      <x:c r="I42" s="159"/>
      <x:c r="J42" s="159"/>
      <x:c r="K42" s="173"/>
      <x:c r="L42" s="159"/>
      <x:c r="M42" s="159" t="str">
        <x:f>IF(A42="","",IF(COUNTIF($A$7:$A$156,A42)&gt;1,"Duplicate ID",IF(B42="","Add customer question",IF(D42="","Add source",IF(F42="","Add call to action",IF(G42="","Assign owner",IF(I42="Published",IF(J42="","Human review required",IF(K42="","Add publish date",IF(L42="","Add published URL",""))),IF(AND(H42&lt;&gt;"",H42&lt;'Start Here'!$D$8),"Past planned date",""))))))))</x:f>
      </x:c>
    </x:row>
    <x:row r="43" ht="27" customHeight="1">
      <x:c r="A43" s="159"/>
      <x:c r="B43" s="159"/>
      <x:c r="C43" s="159"/>
      <x:c r="D43" s="159"/>
      <x:c r="E43" s="159"/>
      <x:c r="F43" s="159"/>
      <x:c r="G43" s="159"/>
      <x:c r="H43" s="173"/>
      <x:c r="I43" s="159"/>
      <x:c r="J43" s="159"/>
      <x:c r="K43" s="173"/>
      <x:c r="L43" s="159"/>
      <x:c r="M43" s="159" t="str">
        <x:f>IF(A43="","",IF(COUNTIF($A$7:$A$156,A43)&gt;1,"Duplicate ID",IF(B43="","Add customer question",IF(D43="","Add source",IF(F43="","Add call to action",IF(G43="","Assign owner",IF(I43="Published",IF(J43="","Human review required",IF(K43="","Add publish date",IF(L43="","Add published URL",""))),IF(AND(H43&lt;&gt;"",H43&lt;'Start Here'!$D$8),"Past planned date",""))))))))</x:f>
      </x:c>
    </x:row>
    <x:row r="44" ht="27" customHeight="1">
      <x:c r="A44" s="159"/>
      <x:c r="B44" s="159"/>
      <x:c r="C44" s="159"/>
      <x:c r="D44" s="159"/>
      <x:c r="E44" s="159"/>
      <x:c r="F44" s="159"/>
      <x:c r="G44" s="159"/>
      <x:c r="H44" s="173"/>
      <x:c r="I44" s="159"/>
      <x:c r="J44" s="159"/>
      <x:c r="K44" s="173"/>
      <x:c r="L44" s="159"/>
      <x:c r="M44" s="159" t="str">
        <x:f>IF(A44="","",IF(COUNTIF($A$7:$A$156,A44)&gt;1,"Duplicate ID",IF(B44="","Add customer question",IF(D44="","Add source",IF(F44="","Add call to action",IF(G44="","Assign owner",IF(I44="Published",IF(J44="","Human review required",IF(K44="","Add publish date",IF(L44="","Add published URL",""))),IF(AND(H44&lt;&gt;"",H44&lt;'Start Here'!$D$8),"Past planned date",""))))))))</x:f>
      </x:c>
    </x:row>
    <x:row r="45" ht="27" customHeight="1">
      <x:c r="A45" s="159"/>
      <x:c r="B45" s="159"/>
      <x:c r="C45" s="159"/>
      <x:c r="D45" s="159"/>
      <x:c r="E45" s="159"/>
      <x:c r="F45" s="159"/>
      <x:c r="G45" s="159"/>
      <x:c r="H45" s="173"/>
      <x:c r="I45" s="159"/>
      <x:c r="J45" s="159"/>
      <x:c r="K45" s="173"/>
      <x:c r="L45" s="159"/>
      <x:c r="M45" s="159" t="str">
        <x:f>IF(A45="","",IF(COUNTIF($A$7:$A$156,A45)&gt;1,"Duplicate ID",IF(B45="","Add customer question",IF(D45="","Add source",IF(F45="","Add call to action",IF(G45="","Assign owner",IF(I45="Published",IF(J45="","Human review required",IF(K45="","Add publish date",IF(L45="","Add published URL",""))),IF(AND(H45&lt;&gt;"",H45&lt;'Start Here'!$D$8),"Past planned date",""))))))))</x:f>
      </x:c>
    </x:row>
    <x:row r="46" ht="27" customHeight="1">
      <x:c r="A46" s="159"/>
      <x:c r="B46" s="159"/>
      <x:c r="C46" s="159"/>
      <x:c r="D46" s="159"/>
      <x:c r="E46" s="159"/>
      <x:c r="F46" s="159"/>
      <x:c r="G46" s="159"/>
      <x:c r="H46" s="173"/>
      <x:c r="I46" s="159"/>
      <x:c r="J46" s="159"/>
      <x:c r="K46" s="173"/>
      <x:c r="L46" s="159"/>
      <x:c r="M46" s="159" t="str">
        <x:f>IF(A46="","",IF(COUNTIF($A$7:$A$156,A46)&gt;1,"Duplicate ID",IF(B46="","Add customer question",IF(D46="","Add source",IF(F46="","Add call to action",IF(G46="","Assign owner",IF(I46="Published",IF(J46="","Human review required",IF(K46="","Add publish date",IF(L46="","Add published URL",""))),IF(AND(H46&lt;&gt;"",H46&lt;'Start Here'!$D$8),"Past planned date",""))))))))</x:f>
      </x:c>
    </x:row>
    <x:row r="47" ht="27" customHeight="1">
      <x:c r="A47" s="159"/>
      <x:c r="B47" s="159"/>
      <x:c r="C47" s="159"/>
      <x:c r="D47" s="159"/>
      <x:c r="E47" s="159"/>
      <x:c r="F47" s="159"/>
      <x:c r="G47" s="159"/>
      <x:c r="H47" s="173"/>
      <x:c r="I47" s="159"/>
      <x:c r="J47" s="159"/>
      <x:c r="K47" s="173"/>
      <x:c r="L47" s="159"/>
      <x:c r="M47" s="159" t="str">
        <x:f>IF(A47="","",IF(COUNTIF($A$7:$A$156,A47)&gt;1,"Duplicate ID",IF(B47="","Add customer question",IF(D47="","Add source",IF(F47="","Add call to action",IF(G47="","Assign owner",IF(I47="Published",IF(J47="","Human review required",IF(K47="","Add publish date",IF(L47="","Add published URL",""))),IF(AND(H47&lt;&gt;"",H47&lt;'Start Here'!$D$8),"Past planned date",""))))))))</x:f>
      </x:c>
    </x:row>
    <x:row r="48" ht="27" customHeight="1">
      <x:c r="A48" s="159"/>
      <x:c r="B48" s="159"/>
      <x:c r="C48" s="159"/>
      <x:c r="D48" s="159"/>
      <x:c r="E48" s="159"/>
      <x:c r="F48" s="159"/>
      <x:c r="G48" s="159"/>
      <x:c r="H48" s="173"/>
      <x:c r="I48" s="159"/>
      <x:c r="J48" s="159"/>
      <x:c r="K48" s="173"/>
      <x:c r="L48" s="159"/>
      <x:c r="M48" s="159" t="str">
        <x:f>IF(A48="","",IF(COUNTIF($A$7:$A$156,A48)&gt;1,"Duplicate ID",IF(B48="","Add customer question",IF(D48="","Add source",IF(F48="","Add call to action",IF(G48="","Assign owner",IF(I48="Published",IF(J48="","Human review required",IF(K48="","Add publish date",IF(L48="","Add published URL",""))),IF(AND(H48&lt;&gt;"",H48&lt;'Start Here'!$D$8),"Past planned date",""))))))))</x:f>
      </x:c>
    </x:row>
    <x:row r="49" ht="27" customHeight="1">
      <x:c r="A49" s="159"/>
      <x:c r="B49" s="159"/>
      <x:c r="C49" s="159"/>
      <x:c r="D49" s="159"/>
      <x:c r="E49" s="159"/>
      <x:c r="F49" s="159"/>
      <x:c r="G49" s="159"/>
      <x:c r="H49" s="173"/>
      <x:c r="I49" s="159"/>
      <x:c r="J49" s="159"/>
      <x:c r="K49" s="173"/>
      <x:c r="L49" s="159"/>
      <x:c r="M49" s="159" t="str">
        <x:f>IF(A49="","",IF(COUNTIF($A$7:$A$156,A49)&gt;1,"Duplicate ID",IF(B49="","Add customer question",IF(D49="","Add source",IF(F49="","Add call to action",IF(G49="","Assign owner",IF(I49="Published",IF(J49="","Human review required",IF(K49="","Add publish date",IF(L49="","Add published URL",""))),IF(AND(H49&lt;&gt;"",H49&lt;'Start Here'!$D$8),"Past planned date",""))))))))</x:f>
      </x:c>
    </x:row>
    <x:row r="50" ht="27" customHeight="1">
      <x:c r="A50" s="159"/>
      <x:c r="B50" s="159"/>
      <x:c r="C50" s="159"/>
      <x:c r="D50" s="159"/>
      <x:c r="E50" s="159"/>
      <x:c r="F50" s="159"/>
      <x:c r="G50" s="159"/>
      <x:c r="H50" s="173"/>
      <x:c r="I50" s="159"/>
      <x:c r="J50" s="159"/>
      <x:c r="K50" s="173"/>
      <x:c r="L50" s="159"/>
      <x:c r="M50" s="159" t="str">
        <x:f>IF(A50="","",IF(COUNTIF($A$7:$A$156,A50)&gt;1,"Duplicate ID",IF(B50="","Add customer question",IF(D50="","Add source",IF(F50="","Add call to action",IF(G50="","Assign owner",IF(I50="Published",IF(J50="","Human review required",IF(K50="","Add publish date",IF(L50="","Add published URL",""))),IF(AND(H50&lt;&gt;"",H50&lt;'Start Here'!$D$8),"Past planned date",""))))))))</x:f>
      </x:c>
    </x:row>
    <x:row r="51" ht="27" customHeight="1">
      <x:c r="A51" s="159"/>
      <x:c r="B51" s="159"/>
      <x:c r="C51" s="159"/>
      <x:c r="D51" s="159"/>
      <x:c r="E51" s="159"/>
      <x:c r="F51" s="159"/>
      <x:c r="G51" s="159"/>
      <x:c r="H51" s="173"/>
      <x:c r="I51" s="159"/>
      <x:c r="J51" s="159"/>
      <x:c r="K51" s="173"/>
      <x:c r="L51" s="159"/>
      <x:c r="M51" s="159" t="str">
        <x:f>IF(A51="","",IF(COUNTIF($A$7:$A$156,A51)&gt;1,"Duplicate ID",IF(B51="","Add customer question",IF(D51="","Add source",IF(F51="","Add call to action",IF(G51="","Assign owner",IF(I51="Published",IF(J51="","Human review required",IF(K51="","Add publish date",IF(L51="","Add published URL",""))),IF(AND(H51&lt;&gt;"",H51&lt;'Start Here'!$D$8),"Past planned date",""))))))))</x:f>
      </x:c>
    </x:row>
    <x:row r="52" ht="27" customHeight="1">
      <x:c r="A52" s="159"/>
      <x:c r="B52" s="159"/>
      <x:c r="C52" s="159"/>
      <x:c r="D52" s="159"/>
      <x:c r="E52" s="159"/>
      <x:c r="F52" s="159"/>
      <x:c r="G52" s="159"/>
      <x:c r="H52" s="173"/>
      <x:c r="I52" s="159"/>
      <x:c r="J52" s="159"/>
      <x:c r="K52" s="173"/>
      <x:c r="L52" s="159"/>
      <x:c r="M52" s="159" t="str">
        <x:f>IF(A52="","",IF(COUNTIF($A$7:$A$156,A52)&gt;1,"Duplicate ID",IF(B52="","Add customer question",IF(D52="","Add source",IF(F52="","Add call to action",IF(G52="","Assign owner",IF(I52="Published",IF(J52="","Human review required",IF(K52="","Add publish date",IF(L52="","Add published URL",""))),IF(AND(H52&lt;&gt;"",H52&lt;'Start Here'!$D$8),"Past planned date",""))))))))</x:f>
      </x:c>
    </x:row>
    <x:row r="53" ht="27" customHeight="1">
      <x:c r="A53" s="159"/>
      <x:c r="B53" s="159"/>
      <x:c r="C53" s="159"/>
      <x:c r="D53" s="159"/>
      <x:c r="E53" s="159"/>
      <x:c r="F53" s="159"/>
      <x:c r="G53" s="159"/>
      <x:c r="H53" s="173"/>
      <x:c r="I53" s="159"/>
      <x:c r="J53" s="159"/>
      <x:c r="K53" s="173"/>
      <x:c r="L53" s="159"/>
      <x:c r="M53" s="159" t="str">
        <x:f>IF(A53="","",IF(COUNTIF($A$7:$A$156,A53)&gt;1,"Duplicate ID",IF(B53="","Add customer question",IF(D53="","Add source",IF(F53="","Add call to action",IF(G53="","Assign owner",IF(I53="Published",IF(J53="","Human review required",IF(K53="","Add publish date",IF(L53="","Add published URL",""))),IF(AND(H53&lt;&gt;"",H53&lt;'Start Here'!$D$8),"Past planned date",""))))))))</x:f>
      </x:c>
    </x:row>
    <x:row r="54" ht="27" customHeight="1">
      <x:c r="A54" s="159"/>
      <x:c r="B54" s="159"/>
      <x:c r="C54" s="159"/>
      <x:c r="D54" s="159"/>
      <x:c r="E54" s="159"/>
      <x:c r="F54" s="159"/>
      <x:c r="G54" s="159"/>
      <x:c r="H54" s="173"/>
      <x:c r="I54" s="159"/>
      <x:c r="J54" s="159"/>
      <x:c r="K54" s="173"/>
      <x:c r="L54" s="159"/>
      <x:c r="M54" s="159" t="str">
        <x:f>IF(A54="","",IF(COUNTIF($A$7:$A$156,A54)&gt;1,"Duplicate ID",IF(B54="","Add customer question",IF(D54="","Add source",IF(F54="","Add call to action",IF(G54="","Assign owner",IF(I54="Published",IF(J54="","Human review required",IF(K54="","Add publish date",IF(L54="","Add published URL",""))),IF(AND(H54&lt;&gt;"",H54&lt;'Start Here'!$D$8),"Past planned date",""))))))))</x:f>
      </x:c>
    </x:row>
    <x:row r="55" ht="27" customHeight="1">
      <x:c r="A55" s="159"/>
      <x:c r="B55" s="159"/>
      <x:c r="C55" s="159"/>
      <x:c r="D55" s="159"/>
      <x:c r="E55" s="159"/>
      <x:c r="F55" s="159"/>
      <x:c r="G55" s="159"/>
      <x:c r="H55" s="173"/>
      <x:c r="I55" s="159"/>
      <x:c r="J55" s="159"/>
      <x:c r="K55" s="173"/>
      <x:c r="L55" s="159"/>
      <x:c r="M55" s="159" t="str">
        <x:f>IF(A55="","",IF(COUNTIF($A$7:$A$156,A55)&gt;1,"Duplicate ID",IF(B55="","Add customer question",IF(D55="","Add source",IF(F55="","Add call to action",IF(G55="","Assign owner",IF(I55="Published",IF(J55="","Human review required",IF(K55="","Add publish date",IF(L55="","Add published URL",""))),IF(AND(H55&lt;&gt;"",H55&lt;'Start Here'!$D$8),"Past planned date",""))))))))</x:f>
      </x:c>
    </x:row>
    <x:row r="56" ht="27" customHeight="1">
      <x:c r="A56" s="159"/>
      <x:c r="B56" s="159"/>
      <x:c r="C56" s="159"/>
      <x:c r="D56" s="159"/>
      <x:c r="E56" s="159"/>
      <x:c r="F56" s="159"/>
      <x:c r="G56" s="159"/>
      <x:c r="H56" s="173"/>
      <x:c r="I56" s="159"/>
      <x:c r="J56" s="159"/>
      <x:c r="K56" s="173"/>
      <x:c r="L56" s="159"/>
      <x:c r="M56" s="159" t="str">
        <x:f>IF(A56="","",IF(COUNTIF($A$7:$A$156,A56)&gt;1,"Duplicate ID",IF(B56="","Add customer question",IF(D56="","Add source",IF(F56="","Add call to action",IF(G56="","Assign owner",IF(I56="Published",IF(J56="","Human review required",IF(K56="","Add publish date",IF(L56="","Add published URL",""))),IF(AND(H56&lt;&gt;"",H56&lt;'Start Here'!$D$8),"Past planned date",""))))))))</x:f>
      </x:c>
    </x:row>
    <x:row r="57" ht="27" customHeight="1">
      <x:c r="A57" s="159"/>
      <x:c r="B57" s="159"/>
      <x:c r="C57" s="159"/>
      <x:c r="D57" s="159"/>
      <x:c r="E57" s="159"/>
      <x:c r="F57" s="159"/>
      <x:c r="G57" s="159"/>
      <x:c r="H57" s="173"/>
      <x:c r="I57" s="159"/>
      <x:c r="J57" s="159"/>
      <x:c r="K57" s="173"/>
      <x:c r="L57" s="159"/>
      <x:c r="M57" s="159" t="str">
        <x:f>IF(A57="","",IF(COUNTIF($A$7:$A$156,A57)&gt;1,"Duplicate ID",IF(B57="","Add customer question",IF(D57="","Add source",IF(F57="","Add call to action",IF(G57="","Assign owner",IF(I57="Published",IF(J57="","Human review required",IF(K57="","Add publish date",IF(L57="","Add published URL",""))),IF(AND(H57&lt;&gt;"",H57&lt;'Start Here'!$D$8),"Past planned date",""))))))))</x:f>
      </x:c>
    </x:row>
    <x:row r="58" ht="27" customHeight="1">
      <x:c r="A58" s="159"/>
      <x:c r="B58" s="159"/>
      <x:c r="C58" s="159"/>
      <x:c r="D58" s="159"/>
      <x:c r="E58" s="159"/>
      <x:c r="F58" s="159"/>
      <x:c r="G58" s="159"/>
      <x:c r="H58" s="173"/>
      <x:c r="I58" s="159"/>
      <x:c r="J58" s="159"/>
      <x:c r="K58" s="173"/>
      <x:c r="L58" s="159"/>
      <x:c r="M58" s="159" t="str">
        <x:f>IF(A58="","",IF(COUNTIF($A$7:$A$156,A58)&gt;1,"Duplicate ID",IF(B58="","Add customer question",IF(D58="","Add source",IF(F58="","Add call to action",IF(G58="","Assign owner",IF(I58="Published",IF(J58="","Human review required",IF(K58="","Add publish date",IF(L58="","Add published URL",""))),IF(AND(H58&lt;&gt;"",H58&lt;'Start Here'!$D$8),"Past planned date",""))))))))</x:f>
      </x:c>
    </x:row>
    <x:row r="59" ht="27" customHeight="1">
      <x:c r="A59" s="159"/>
      <x:c r="B59" s="159"/>
      <x:c r="C59" s="159"/>
      <x:c r="D59" s="159"/>
      <x:c r="E59" s="159"/>
      <x:c r="F59" s="159"/>
      <x:c r="G59" s="159"/>
      <x:c r="H59" s="173"/>
      <x:c r="I59" s="159"/>
      <x:c r="J59" s="159"/>
      <x:c r="K59" s="173"/>
      <x:c r="L59" s="159"/>
      <x:c r="M59" s="159" t="str">
        <x:f>IF(A59="","",IF(COUNTIF($A$7:$A$156,A59)&gt;1,"Duplicate ID",IF(B59="","Add customer question",IF(D59="","Add source",IF(F59="","Add call to action",IF(G59="","Assign owner",IF(I59="Published",IF(J59="","Human review required",IF(K59="","Add publish date",IF(L59="","Add published URL",""))),IF(AND(H59&lt;&gt;"",H59&lt;'Start Here'!$D$8),"Past planned date",""))))))))</x:f>
      </x:c>
    </x:row>
    <x:row r="60" ht="27" customHeight="1">
      <x:c r="A60" s="159"/>
      <x:c r="B60" s="159"/>
      <x:c r="C60" s="159"/>
      <x:c r="D60" s="159"/>
      <x:c r="E60" s="159"/>
      <x:c r="F60" s="159"/>
      <x:c r="G60" s="159"/>
      <x:c r="H60" s="173"/>
      <x:c r="I60" s="159"/>
      <x:c r="J60" s="159"/>
      <x:c r="K60" s="173"/>
      <x:c r="L60" s="159"/>
      <x:c r="M60" s="159" t="str">
        <x:f>IF(A60="","",IF(COUNTIF($A$7:$A$156,A60)&gt;1,"Duplicate ID",IF(B60="","Add customer question",IF(D60="","Add source",IF(F60="","Add call to action",IF(G60="","Assign owner",IF(I60="Published",IF(J60="","Human review required",IF(K60="","Add publish date",IF(L60="","Add published URL",""))),IF(AND(H60&lt;&gt;"",H60&lt;'Start Here'!$D$8),"Past planned date",""))))))))</x:f>
      </x:c>
    </x:row>
    <x:row r="61" ht="27" customHeight="1">
      <x:c r="A61" s="159"/>
      <x:c r="B61" s="159"/>
      <x:c r="C61" s="159"/>
      <x:c r="D61" s="159"/>
      <x:c r="E61" s="159"/>
      <x:c r="F61" s="159"/>
      <x:c r="G61" s="159"/>
      <x:c r="H61" s="173"/>
      <x:c r="I61" s="159"/>
      <x:c r="J61" s="159"/>
      <x:c r="K61" s="173"/>
      <x:c r="L61" s="159"/>
      <x:c r="M61" s="159" t="str">
        <x:f>IF(A61="","",IF(COUNTIF($A$7:$A$156,A61)&gt;1,"Duplicate ID",IF(B61="","Add customer question",IF(D61="","Add source",IF(F61="","Add call to action",IF(G61="","Assign owner",IF(I61="Published",IF(J61="","Human review required",IF(K61="","Add publish date",IF(L61="","Add published URL",""))),IF(AND(H61&lt;&gt;"",H61&lt;'Start Here'!$D$8),"Past planned date",""))))))))</x:f>
      </x:c>
    </x:row>
    <x:row r="62" ht="27" customHeight="1">
      <x:c r="A62" s="159"/>
      <x:c r="B62" s="159"/>
      <x:c r="C62" s="159"/>
      <x:c r="D62" s="159"/>
      <x:c r="E62" s="159"/>
      <x:c r="F62" s="159"/>
      <x:c r="G62" s="159"/>
      <x:c r="H62" s="173"/>
      <x:c r="I62" s="159"/>
      <x:c r="J62" s="159"/>
      <x:c r="K62" s="173"/>
      <x:c r="L62" s="159"/>
      <x:c r="M62" s="159" t="str">
        <x:f>IF(A62="","",IF(COUNTIF($A$7:$A$156,A62)&gt;1,"Duplicate ID",IF(B62="","Add customer question",IF(D62="","Add source",IF(F62="","Add call to action",IF(G62="","Assign owner",IF(I62="Published",IF(J62="","Human review required",IF(K62="","Add publish date",IF(L62="","Add published URL",""))),IF(AND(H62&lt;&gt;"",H62&lt;'Start Here'!$D$8),"Past planned date",""))))))))</x:f>
      </x:c>
    </x:row>
    <x:row r="63" ht="27" customHeight="1">
      <x:c r="A63" s="159"/>
      <x:c r="B63" s="159"/>
      <x:c r="C63" s="159"/>
      <x:c r="D63" s="159"/>
      <x:c r="E63" s="159"/>
      <x:c r="F63" s="159"/>
      <x:c r="G63" s="159"/>
      <x:c r="H63" s="173"/>
      <x:c r="I63" s="159"/>
      <x:c r="J63" s="159"/>
      <x:c r="K63" s="173"/>
      <x:c r="L63" s="159"/>
      <x:c r="M63" s="159" t="str">
        <x:f>IF(A63="","",IF(COUNTIF($A$7:$A$156,A63)&gt;1,"Duplicate ID",IF(B63="","Add customer question",IF(D63="","Add source",IF(F63="","Add call to action",IF(G63="","Assign owner",IF(I63="Published",IF(J63="","Human review required",IF(K63="","Add publish date",IF(L63="","Add published URL",""))),IF(AND(H63&lt;&gt;"",H63&lt;'Start Here'!$D$8),"Past planned date",""))))))))</x:f>
      </x:c>
    </x:row>
    <x:row r="64" ht="27" customHeight="1">
      <x:c r="A64" s="159"/>
      <x:c r="B64" s="159"/>
      <x:c r="C64" s="159"/>
      <x:c r="D64" s="159"/>
      <x:c r="E64" s="159"/>
      <x:c r="F64" s="159"/>
      <x:c r="G64" s="159"/>
      <x:c r="H64" s="173"/>
      <x:c r="I64" s="159"/>
      <x:c r="J64" s="159"/>
      <x:c r="K64" s="173"/>
      <x:c r="L64" s="159"/>
      <x:c r="M64" s="159" t="str">
        <x:f>IF(A64="","",IF(COUNTIF($A$7:$A$156,A64)&gt;1,"Duplicate ID",IF(B64="","Add customer question",IF(D64="","Add source",IF(F64="","Add call to action",IF(G64="","Assign owner",IF(I64="Published",IF(J64="","Human review required",IF(K64="","Add publish date",IF(L64="","Add published URL",""))),IF(AND(H64&lt;&gt;"",H64&lt;'Start Here'!$D$8),"Past planned date",""))))))))</x:f>
      </x:c>
    </x:row>
    <x:row r="65" ht="27" customHeight="1">
      <x:c r="A65" s="159"/>
      <x:c r="B65" s="159"/>
      <x:c r="C65" s="159"/>
      <x:c r="D65" s="159"/>
      <x:c r="E65" s="159"/>
      <x:c r="F65" s="159"/>
      <x:c r="G65" s="159"/>
      <x:c r="H65" s="173"/>
      <x:c r="I65" s="159"/>
      <x:c r="J65" s="159"/>
      <x:c r="K65" s="173"/>
      <x:c r="L65" s="159"/>
      <x:c r="M65" s="159" t="str">
        <x:f>IF(A65="","",IF(COUNTIF($A$7:$A$156,A65)&gt;1,"Duplicate ID",IF(B65="","Add customer question",IF(D65="","Add source",IF(F65="","Add call to action",IF(G65="","Assign owner",IF(I65="Published",IF(J65="","Human review required",IF(K65="","Add publish date",IF(L65="","Add published URL",""))),IF(AND(H65&lt;&gt;"",H65&lt;'Start Here'!$D$8),"Past planned date",""))))))))</x:f>
      </x:c>
    </x:row>
    <x:row r="66" ht="27" customHeight="1">
      <x:c r="A66" s="159"/>
      <x:c r="B66" s="159"/>
      <x:c r="C66" s="159"/>
      <x:c r="D66" s="159"/>
      <x:c r="E66" s="159"/>
      <x:c r="F66" s="159"/>
      <x:c r="G66" s="159"/>
      <x:c r="H66" s="173"/>
      <x:c r="I66" s="159"/>
      <x:c r="J66" s="159"/>
      <x:c r="K66" s="173"/>
      <x:c r="L66" s="159"/>
      <x:c r="M66" s="159" t="str">
        <x:f>IF(A66="","",IF(COUNTIF($A$7:$A$156,A66)&gt;1,"Duplicate ID",IF(B66="","Add customer question",IF(D66="","Add source",IF(F66="","Add call to action",IF(G66="","Assign owner",IF(I66="Published",IF(J66="","Human review required",IF(K66="","Add publish date",IF(L66="","Add published URL",""))),IF(AND(H66&lt;&gt;"",H66&lt;'Start Here'!$D$8),"Past planned date",""))))))))</x:f>
      </x:c>
    </x:row>
    <x:row r="67" ht="27" customHeight="1">
      <x:c r="A67" s="159"/>
      <x:c r="B67" s="159"/>
      <x:c r="C67" s="159"/>
      <x:c r="D67" s="159"/>
      <x:c r="E67" s="159"/>
      <x:c r="F67" s="159"/>
      <x:c r="G67" s="159"/>
      <x:c r="H67" s="173"/>
      <x:c r="I67" s="159"/>
      <x:c r="J67" s="159"/>
      <x:c r="K67" s="173"/>
      <x:c r="L67" s="159"/>
      <x:c r="M67" s="159" t="str">
        <x:f>IF(A67="","",IF(COUNTIF($A$7:$A$156,A67)&gt;1,"Duplicate ID",IF(B67="","Add customer question",IF(D67="","Add source",IF(F67="","Add call to action",IF(G67="","Assign owner",IF(I67="Published",IF(J67="","Human review required",IF(K67="","Add publish date",IF(L67="","Add published URL",""))),IF(AND(H67&lt;&gt;"",H67&lt;'Start Here'!$D$8),"Past planned date",""))))))))</x:f>
      </x:c>
    </x:row>
    <x:row r="68" ht="27" customHeight="1">
      <x:c r="A68" s="159"/>
      <x:c r="B68" s="159"/>
      <x:c r="C68" s="159"/>
      <x:c r="D68" s="159"/>
      <x:c r="E68" s="159"/>
      <x:c r="F68" s="159"/>
      <x:c r="G68" s="159"/>
      <x:c r="H68" s="173"/>
      <x:c r="I68" s="159"/>
      <x:c r="J68" s="159"/>
      <x:c r="K68" s="173"/>
      <x:c r="L68" s="159"/>
      <x:c r="M68" s="159" t="str">
        <x:f>IF(A68="","",IF(COUNTIF($A$7:$A$156,A68)&gt;1,"Duplicate ID",IF(B68="","Add customer question",IF(D68="","Add source",IF(F68="","Add call to action",IF(G68="","Assign owner",IF(I68="Published",IF(J68="","Human review required",IF(K68="","Add publish date",IF(L68="","Add published URL",""))),IF(AND(H68&lt;&gt;"",H68&lt;'Start Here'!$D$8),"Past planned date",""))))))))</x:f>
      </x:c>
    </x:row>
    <x:row r="69" ht="27" customHeight="1">
      <x:c r="A69" s="159"/>
      <x:c r="B69" s="159"/>
      <x:c r="C69" s="159"/>
      <x:c r="D69" s="159"/>
      <x:c r="E69" s="159"/>
      <x:c r="F69" s="159"/>
      <x:c r="G69" s="159"/>
      <x:c r="H69" s="173"/>
      <x:c r="I69" s="159"/>
      <x:c r="J69" s="159"/>
      <x:c r="K69" s="173"/>
      <x:c r="L69" s="159"/>
      <x:c r="M69" s="159" t="str">
        <x:f>IF(A69="","",IF(COUNTIF($A$7:$A$156,A69)&gt;1,"Duplicate ID",IF(B69="","Add customer question",IF(D69="","Add source",IF(F69="","Add call to action",IF(G69="","Assign owner",IF(I69="Published",IF(J69="","Human review required",IF(K69="","Add publish date",IF(L69="","Add published URL",""))),IF(AND(H69&lt;&gt;"",H69&lt;'Start Here'!$D$8),"Past planned date",""))))))))</x:f>
      </x:c>
    </x:row>
    <x:row r="70" ht="27" customHeight="1">
      <x:c r="A70" s="159"/>
      <x:c r="B70" s="159"/>
      <x:c r="C70" s="159"/>
      <x:c r="D70" s="159"/>
      <x:c r="E70" s="159"/>
      <x:c r="F70" s="159"/>
      <x:c r="G70" s="159"/>
      <x:c r="H70" s="173"/>
      <x:c r="I70" s="159"/>
      <x:c r="J70" s="159"/>
      <x:c r="K70" s="173"/>
      <x:c r="L70" s="159"/>
      <x:c r="M70" s="159" t="str">
        <x:f>IF(A70="","",IF(COUNTIF($A$7:$A$156,A70)&gt;1,"Duplicate ID",IF(B70="","Add customer question",IF(D70="","Add source",IF(F70="","Add call to action",IF(G70="","Assign owner",IF(I70="Published",IF(J70="","Human review required",IF(K70="","Add publish date",IF(L70="","Add published URL",""))),IF(AND(H70&lt;&gt;"",H70&lt;'Start Here'!$D$8),"Past planned date",""))))))))</x:f>
      </x:c>
    </x:row>
    <x:row r="71" ht="27" customHeight="1">
      <x:c r="A71" s="159"/>
      <x:c r="B71" s="159"/>
      <x:c r="C71" s="159"/>
      <x:c r="D71" s="159"/>
      <x:c r="E71" s="159"/>
      <x:c r="F71" s="159"/>
      <x:c r="G71" s="159"/>
      <x:c r="H71" s="173"/>
      <x:c r="I71" s="159"/>
      <x:c r="J71" s="159"/>
      <x:c r="K71" s="173"/>
      <x:c r="L71" s="159"/>
      <x:c r="M71" s="159" t="str">
        <x:f>IF(A71="","",IF(COUNTIF($A$7:$A$156,A71)&gt;1,"Duplicate ID",IF(B71="","Add customer question",IF(D71="","Add source",IF(F71="","Add call to action",IF(G71="","Assign owner",IF(I71="Published",IF(J71="","Human review required",IF(K71="","Add publish date",IF(L71="","Add published URL",""))),IF(AND(H71&lt;&gt;"",H71&lt;'Start Here'!$D$8),"Past planned date",""))))))))</x:f>
      </x:c>
    </x:row>
    <x:row r="72" ht="27" customHeight="1">
      <x:c r="A72" s="159"/>
      <x:c r="B72" s="159"/>
      <x:c r="C72" s="159"/>
      <x:c r="D72" s="159"/>
      <x:c r="E72" s="159"/>
      <x:c r="F72" s="159"/>
      <x:c r="G72" s="159"/>
      <x:c r="H72" s="173"/>
      <x:c r="I72" s="159"/>
      <x:c r="J72" s="159"/>
      <x:c r="K72" s="173"/>
      <x:c r="L72" s="159"/>
      <x:c r="M72" s="159" t="str">
        <x:f>IF(A72="","",IF(COUNTIF($A$7:$A$156,A72)&gt;1,"Duplicate ID",IF(B72="","Add customer question",IF(D72="","Add source",IF(F72="","Add call to action",IF(G72="","Assign owner",IF(I72="Published",IF(J72="","Human review required",IF(K72="","Add publish date",IF(L72="","Add published URL",""))),IF(AND(H72&lt;&gt;"",H72&lt;'Start Here'!$D$8),"Past planned date",""))))))))</x:f>
      </x:c>
    </x:row>
    <x:row r="73" ht="27" customHeight="1">
      <x:c r="A73" s="159"/>
      <x:c r="B73" s="159"/>
      <x:c r="C73" s="159"/>
      <x:c r="D73" s="159"/>
      <x:c r="E73" s="159"/>
      <x:c r="F73" s="159"/>
      <x:c r="G73" s="159"/>
      <x:c r="H73" s="173"/>
      <x:c r="I73" s="159"/>
      <x:c r="J73" s="159"/>
      <x:c r="K73" s="173"/>
      <x:c r="L73" s="159"/>
      <x:c r="M73" s="159" t="str">
        <x:f>IF(A73="","",IF(COUNTIF($A$7:$A$156,A73)&gt;1,"Duplicate ID",IF(B73="","Add customer question",IF(D73="","Add source",IF(F73="","Add call to action",IF(G73="","Assign owner",IF(I73="Published",IF(J73="","Human review required",IF(K73="","Add publish date",IF(L73="","Add published URL",""))),IF(AND(H73&lt;&gt;"",H73&lt;'Start Here'!$D$8),"Past planned date",""))))))))</x:f>
      </x:c>
    </x:row>
    <x:row r="74" ht="27" customHeight="1">
      <x:c r="A74" s="159"/>
      <x:c r="B74" s="159"/>
      <x:c r="C74" s="159"/>
      <x:c r="D74" s="159"/>
      <x:c r="E74" s="159"/>
      <x:c r="F74" s="159"/>
      <x:c r="G74" s="159"/>
      <x:c r="H74" s="173"/>
      <x:c r="I74" s="159"/>
      <x:c r="J74" s="159"/>
      <x:c r="K74" s="173"/>
      <x:c r="L74" s="159"/>
      <x:c r="M74" s="159" t="str">
        <x:f>IF(A74="","",IF(COUNTIF($A$7:$A$156,A74)&gt;1,"Duplicate ID",IF(B74="","Add customer question",IF(D74="","Add source",IF(F74="","Add call to action",IF(G74="","Assign owner",IF(I74="Published",IF(J74="","Human review required",IF(K74="","Add publish date",IF(L74="","Add published URL",""))),IF(AND(H74&lt;&gt;"",H74&lt;'Start Here'!$D$8),"Past planned date",""))))))))</x:f>
      </x:c>
    </x:row>
    <x:row r="75" ht="27" customHeight="1">
      <x:c r="A75" s="159"/>
      <x:c r="B75" s="159"/>
      <x:c r="C75" s="159"/>
      <x:c r="D75" s="159"/>
      <x:c r="E75" s="159"/>
      <x:c r="F75" s="159"/>
      <x:c r="G75" s="159"/>
      <x:c r="H75" s="173"/>
      <x:c r="I75" s="159"/>
      <x:c r="J75" s="159"/>
      <x:c r="K75" s="173"/>
      <x:c r="L75" s="159"/>
      <x:c r="M75" s="159" t="str">
        <x:f>IF(A75="","",IF(COUNTIF($A$7:$A$156,A75)&gt;1,"Duplicate ID",IF(B75="","Add customer question",IF(D75="","Add source",IF(F75="","Add call to action",IF(G75="","Assign owner",IF(I75="Published",IF(J75="","Human review required",IF(K75="","Add publish date",IF(L75="","Add published URL",""))),IF(AND(H75&lt;&gt;"",H75&lt;'Start Here'!$D$8),"Past planned date",""))))))))</x:f>
      </x:c>
    </x:row>
    <x:row r="76" ht="27" customHeight="1">
      <x:c r="A76" s="159"/>
      <x:c r="B76" s="159"/>
      <x:c r="C76" s="159"/>
      <x:c r="D76" s="159"/>
      <x:c r="E76" s="159"/>
      <x:c r="F76" s="159"/>
      <x:c r="G76" s="159"/>
      <x:c r="H76" s="173"/>
      <x:c r="I76" s="159"/>
      <x:c r="J76" s="159"/>
      <x:c r="K76" s="173"/>
      <x:c r="L76" s="159"/>
      <x:c r="M76" s="159" t="str">
        <x:f>IF(A76="","",IF(COUNTIF($A$7:$A$156,A76)&gt;1,"Duplicate ID",IF(B76="","Add customer question",IF(D76="","Add source",IF(F76="","Add call to action",IF(G76="","Assign owner",IF(I76="Published",IF(J76="","Human review required",IF(K76="","Add publish date",IF(L76="","Add published URL",""))),IF(AND(H76&lt;&gt;"",H76&lt;'Start Here'!$D$8),"Past planned date",""))))))))</x:f>
      </x:c>
    </x:row>
    <x:row r="77" ht="27" customHeight="1">
      <x:c r="A77" s="159"/>
      <x:c r="B77" s="159"/>
      <x:c r="C77" s="159"/>
      <x:c r="D77" s="159"/>
      <x:c r="E77" s="159"/>
      <x:c r="F77" s="159"/>
      <x:c r="G77" s="159"/>
      <x:c r="H77" s="173"/>
      <x:c r="I77" s="159"/>
      <x:c r="J77" s="159"/>
      <x:c r="K77" s="173"/>
      <x:c r="L77" s="159"/>
      <x:c r="M77" s="159" t="str">
        <x:f>IF(A77="","",IF(COUNTIF($A$7:$A$156,A77)&gt;1,"Duplicate ID",IF(B77="","Add customer question",IF(D77="","Add source",IF(F77="","Add call to action",IF(G77="","Assign owner",IF(I77="Published",IF(J77="","Human review required",IF(K77="","Add publish date",IF(L77="","Add published URL",""))),IF(AND(H77&lt;&gt;"",H77&lt;'Start Here'!$D$8),"Past planned date",""))))))))</x:f>
      </x:c>
    </x:row>
    <x:row r="78" ht="27" customHeight="1">
      <x:c r="A78" s="159"/>
      <x:c r="B78" s="159"/>
      <x:c r="C78" s="159"/>
      <x:c r="D78" s="159"/>
      <x:c r="E78" s="159"/>
      <x:c r="F78" s="159"/>
      <x:c r="G78" s="159"/>
      <x:c r="H78" s="173"/>
      <x:c r="I78" s="159"/>
      <x:c r="J78" s="159"/>
      <x:c r="K78" s="173"/>
      <x:c r="L78" s="159"/>
      <x:c r="M78" s="159" t="str">
        <x:f>IF(A78="","",IF(COUNTIF($A$7:$A$156,A78)&gt;1,"Duplicate ID",IF(B78="","Add customer question",IF(D78="","Add source",IF(F78="","Add call to action",IF(G78="","Assign owner",IF(I78="Published",IF(J78="","Human review required",IF(K78="","Add publish date",IF(L78="","Add published URL",""))),IF(AND(H78&lt;&gt;"",H78&lt;'Start Here'!$D$8),"Past planned date",""))))))))</x:f>
      </x:c>
    </x:row>
    <x:row r="79" ht="27" customHeight="1">
      <x:c r="A79" s="159"/>
      <x:c r="B79" s="159"/>
      <x:c r="C79" s="159"/>
      <x:c r="D79" s="159"/>
      <x:c r="E79" s="159"/>
      <x:c r="F79" s="159"/>
      <x:c r="G79" s="159"/>
      <x:c r="H79" s="173"/>
      <x:c r="I79" s="159"/>
      <x:c r="J79" s="159"/>
      <x:c r="K79" s="173"/>
      <x:c r="L79" s="159"/>
      <x:c r="M79" s="159" t="str">
        <x:f>IF(A79="","",IF(COUNTIF($A$7:$A$156,A79)&gt;1,"Duplicate ID",IF(B79="","Add customer question",IF(D79="","Add source",IF(F79="","Add call to action",IF(G79="","Assign owner",IF(I79="Published",IF(J79="","Human review required",IF(K79="","Add publish date",IF(L79="","Add published URL",""))),IF(AND(H79&lt;&gt;"",H79&lt;'Start Here'!$D$8),"Past planned date",""))))))))</x:f>
      </x:c>
    </x:row>
    <x:row r="80" ht="27" customHeight="1">
      <x:c r="A80" s="159"/>
      <x:c r="B80" s="159"/>
      <x:c r="C80" s="159"/>
      <x:c r="D80" s="159"/>
      <x:c r="E80" s="159"/>
      <x:c r="F80" s="159"/>
      <x:c r="G80" s="159"/>
      <x:c r="H80" s="173"/>
      <x:c r="I80" s="159"/>
      <x:c r="J80" s="159"/>
      <x:c r="K80" s="173"/>
      <x:c r="L80" s="159"/>
      <x:c r="M80" s="159" t="str">
        <x:f>IF(A80="","",IF(COUNTIF($A$7:$A$156,A80)&gt;1,"Duplicate ID",IF(B80="","Add customer question",IF(D80="","Add source",IF(F80="","Add call to action",IF(G80="","Assign owner",IF(I80="Published",IF(J80="","Human review required",IF(K80="","Add publish date",IF(L80="","Add published URL",""))),IF(AND(H80&lt;&gt;"",H80&lt;'Start Here'!$D$8),"Past planned date",""))))))))</x:f>
      </x:c>
    </x:row>
    <x:row r="81" ht="27" customHeight="1">
      <x:c r="A81" s="159"/>
      <x:c r="B81" s="159"/>
      <x:c r="C81" s="159"/>
      <x:c r="D81" s="159"/>
      <x:c r="E81" s="159"/>
      <x:c r="F81" s="159"/>
      <x:c r="G81" s="159"/>
      <x:c r="H81" s="173"/>
      <x:c r="I81" s="159"/>
      <x:c r="J81" s="159"/>
      <x:c r="K81" s="173"/>
      <x:c r="L81" s="159"/>
      <x:c r="M81" s="159" t="str">
        <x:f>IF(A81="","",IF(COUNTIF($A$7:$A$156,A81)&gt;1,"Duplicate ID",IF(B81="","Add customer question",IF(D81="","Add source",IF(F81="","Add call to action",IF(G81="","Assign owner",IF(I81="Published",IF(J81="","Human review required",IF(K81="","Add publish date",IF(L81="","Add published URL",""))),IF(AND(H81&lt;&gt;"",H81&lt;'Start Here'!$D$8),"Past planned date",""))))))))</x:f>
      </x:c>
    </x:row>
    <x:row r="82" ht="27" customHeight="1">
      <x:c r="A82" s="159"/>
      <x:c r="B82" s="159"/>
      <x:c r="C82" s="159"/>
      <x:c r="D82" s="159"/>
      <x:c r="E82" s="159"/>
      <x:c r="F82" s="159"/>
      <x:c r="G82" s="159"/>
      <x:c r="H82" s="173"/>
      <x:c r="I82" s="159"/>
      <x:c r="J82" s="159"/>
      <x:c r="K82" s="173"/>
      <x:c r="L82" s="159"/>
      <x:c r="M82" s="159" t="str">
        <x:f>IF(A82="","",IF(COUNTIF($A$7:$A$156,A82)&gt;1,"Duplicate ID",IF(B82="","Add customer question",IF(D82="","Add source",IF(F82="","Add call to action",IF(G82="","Assign owner",IF(I82="Published",IF(J82="","Human review required",IF(K82="","Add publish date",IF(L82="","Add published URL",""))),IF(AND(H82&lt;&gt;"",H82&lt;'Start Here'!$D$8),"Past planned date",""))))))))</x:f>
      </x:c>
    </x:row>
    <x:row r="83" ht="27" customHeight="1">
      <x:c r="A83" s="159"/>
      <x:c r="B83" s="159"/>
      <x:c r="C83" s="159"/>
      <x:c r="D83" s="159"/>
      <x:c r="E83" s="159"/>
      <x:c r="F83" s="159"/>
      <x:c r="G83" s="159"/>
      <x:c r="H83" s="173"/>
      <x:c r="I83" s="159"/>
      <x:c r="J83" s="159"/>
      <x:c r="K83" s="173"/>
      <x:c r="L83" s="159"/>
      <x:c r="M83" s="159" t="str">
        <x:f>IF(A83="","",IF(COUNTIF($A$7:$A$156,A83)&gt;1,"Duplicate ID",IF(B83="","Add customer question",IF(D83="","Add source",IF(F83="","Add call to action",IF(G83="","Assign owner",IF(I83="Published",IF(J83="","Human review required",IF(K83="","Add publish date",IF(L83="","Add published URL",""))),IF(AND(H83&lt;&gt;"",H83&lt;'Start Here'!$D$8),"Past planned date",""))))))))</x:f>
      </x:c>
    </x:row>
    <x:row r="84" ht="27" customHeight="1">
      <x:c r="A84" s="159"/>
      <x:c r="B84" s="159"/>
      <x:c r="C84" s="159"/>
      <x:c r="D84" s="159"/>
      <x:c r="E84" s="159"/>
      <x:c r="F84" s="159"/>
      <x:c r="G84" s="159"/>
      <x:c r="H84" s="173"/>
      <x:c r="I84" s="159"/>
      <x:c r="J84" s="159"/>
      <x:c r="K84" s="173"/>
      <x:c r="L84" s="159"/>
      <x:c r="M84" s="159" t="str">
        <x:f>IF(A84="","",IF(COUNTIF($A$7:$A$156,A84)&gt;1,"Duplicate ID",IF(B84="","Add customer question",IF(D84="","Add source",IF(F84="","Add call to action",IF(G84="","Assign owner",IF(I84="Published",IF(J84="","Human review required",IF(K84="","Add publish date",IF(L84="","Add published URL",""))),IF(AND(H84&lt;&gt;"",H84&lt;'Start Here'!$D$8),"Past planned date",""))))))))</x:f>
      </x:c>
    </x:row>
    <x:row r="85" ht="27" customHeight="1">
      <x:c r="A85" s="159"/>
      <x:c r="B85" s="159"/>
      <x:c r="C85" s="159"/>
      <x:c r="D85" s="159"/>
      <x:c r="E85" s="159"/>
      <x:c r="F85" s="159"/>
      <x:c r="G85" s="159"/>
      <x:c r="H85" s="173"/>
      <x:c r="I85" s="159"/>
      <x:c r="J85" s="159"/>
      <x:c r="K85" s="173"/>
      <x:c r="L85" s="159"/>
      <x:c r="M85" s="159" t="str">
        <x:f>IF(A85="","",IF(COUNTIF($A$7:$A$156,A85)&gt;1,"Duplicate ID",IF(B85="","Add customer question",IF(D85="","Add source",IF(F85="","Add call to action",IF(G85="","Assign owner",IF(I85="Published",IF(J85="","Human review required",IF(K85="","Add publish date",IF(L85="","Add published URL",""))),IF(AND(H85&lt;&gt;"",H85&lt;'Start Here'!$D$8),"Past planned date",""))))))))</x:f>
      </x:c>
    </x:row>
    <x:row r="86" ht="27" customHeight="1">
      <x:c r="A86" s="159"/>
      <x:c r="B86" s="159"/>
      <x:c r="C86" s="159"/>
      <x:c r="D86" s="159"/>
      <x:c r="E86" s="159"/>
      <x:c r="F86" s="159"/>
      <x:c r="G86" s="159"/>
      <x:c r="H86" s="173"/>
      <x:c r="I86" s="159"/>
      <x:c r="J86" s="159"/>
      <x:c r="K86" s="173"/>
      <x:c r="L86" s="159"/>
      <x:c r="M86" s="159" t="str">
        <x:f>IF(A86="","",IF(COUNTIF($A$7:$A$156,A86)&gt;1,"Duplicate ID",IF(B86="","Add customer question",IF(D86="","Add source",IF(F86="","Add call to action",IF(G86="","Assign owner",IF(I86="Published",IF(J86="","Human review required",IF(K86="","Add publish date",IF(L86="","Add published URL",""))),IF(AND(H86&lt;&gt;"",H86&lt;'Start Here'!$D$8),"Past planned date",""))))))))</x:f>
      </x:c>
    </x:row>
    <x:row r="87" ht="27" customHeight="1">
      <x:c r="A87" s="159"/>
      <x:c r="B87" s="159"/>
      <x:c r="C87" s="159"/>
      <x:c r="D87" s="159"/>
      <x:c r="E87" s="159"/>
      <x:c r="F87" s="159"/>
      <x:c r="G87" s="159"/>
      <x:c r="H87" s="173"/>
      <x:c r="I87" s="159"/>
      <x:c r="J87" s="159"/>
      <x:c r="K87" s="173"/>
      <x:c r="L87" s="159"/>
      <x:c r="M87" s="159" t="str">
        <x:f>IF(A87="","",IF(COUNTIF($A$7:$A$156,A87)&gt;1,"Duplicate ID",IF(B87="","Add customer question",IF(D87="","Add source",IF(F87="","Add call to action",IF(G87="","Assign owner",IF(I87="Published",IF(J87="","Human review required",IF(K87="","Add publish date",IF(L87="","Add published URL",""))),IF(AND(H87&lt;&gt;"",H87&lt;'Start Here'!$D$8),"Past planned date",""))))))))</x:f>
      </x:c>
    </x:row>
    <x:row r="88" ht="27" customHeight="1">
      <x:c r="A88" s="159"/>
      <x:c r="B88" s="159"/>
      <x:c r="C88" s="159"/>
      <x:c r="D88" s="159"/>
      <x:c r="E88" s="159"/>
      <x:c r="F88" s="159"/>
      <x:c r="G88" s="159"/>
      <x:c r="H88" s="173"/>
      <x:c r="I88" s="159"/>
      <x:c r="J88" s="159"/>
      <x:c r="K88" s="173"/>
      <x:c r="L88" s="159"/>
      <x:c r="M88" s="159" t="str">
        <x:f>IF(A88="","",IF(COUNTIF($A$7:$A$156,A88)&gt;1,"Duplicate ID",IF(B88="","Add customer question",IF(D88="","Add source",IF(F88="","Add call to action",IF(G88="","Assign owner",IF(I88="Published",IF(J88="","Human review required",IF(K88="","Add publish date",IF(L88="","Add published URL",""))),IF(AND(H88&lt;&gt;"",H88&lt;'Start Here'!$D$8),"Past planned date",""))))))))</x:f>
      </x:c>
    </x:row>
    <x:row r="89" ht="27" customHeight="1">
      <x:c r="A89" s="159"/>
      <x:c r="B89" s="159"/>
      <x:c r="C89" s="159"/>
      <x:c r="D89" s="159"/>
      <x:c r="E89" s="159"/>
      <x:c r="F89" s="159"/>
      <x:c r="G89" s="159"/>
      <x:c r="H89" s="173"/>
      <x:c r="I89" s="159"/>
      <x:c r="J89" s="159"/>
      <x:c r="K89" s="173"/>
      <x:c r="L89" s="159"/>
      <x:c r="M89" s="159" t="str">
        <x:f>IF(A89="","",IF(COUNTIF($A$7:$A$156,A89)&gt;1,"Duplicate ID",IF(B89="","Add customer question",IF(D89="","Add source",IF(F89="","Add call to action",IF(G89="","Assign owner",IF(I89="Published",IF(J89="","Human review required",IF(K89="","Add publish date",IF(L89="","Add published URL",""))),IF(AND(H89&lt;&gt;"",H89&lt;'Start Here'!$D$8),"Past planned date",""))))))))</x:f>
      </x:c>
    </x:row>
    <x:row r="90" ht="27" customHeight="1">
      <x:c r="A90" s="159"/>
      <x:c r="B90" s="159"/>
      <x:c r="C90" s="159"/>
      <x:c r="D90" s="159"/>
      <x:c r="E90" s="159"/>
      <x:c r="F90" s="159"/>
      <x:c r="G90" s="159"/>
      <x:c r="H90" s="173"/>
      <x:c r="I90" s="159"/>
      <x:c r="J90" s="159"/>
      <x:c r="K90" s="173"/>
      <x:c r="L90" s="159"/>
      <x:c r="M90" s="159" t="str">
        <x:f>IF(A90="","",IF(COUNTIF($A$7:$A$156,A90)&gt;1,"Duplicate ID",IF(B90="","Add customer question",IF(D90="","Add source",IF(F90="","Add call to action",IF(G90="","Assign owner",IF(I90="Published",IF(J90="","Human review required",IF(K90="","Add publish date",IF(L90="","Add published URL",""))),IF(AND(H90&lt;&gt;"",H90&lt;'Start Here'!$D$8),"Past planned date",""))))))))</x:f>
      </x:c>
    </x:row>
    <x:row r="91" ht="27" customHeight="1">
      <x:c r="A91" s="159"/>
      <x:c r="B91" s="159"/>
      <x:c r="C91" s="159"/>
      <x:c r="D91" s="159"/>
      <x:c r="E91" s="159"/>
      <x:c r="F91" s="159"/>
      <x:c r="G91" s="159"/>
      <x:c r="H91" s="173"/>
      <x:c r="I91" s="159"/>
      <x:c r="J91" s="159"/>
      <x:c r="K91" s="173"/>
      <x:c r="L91" s="159"/>
      <x:c r="M91" s="159" t="str">
        <x:f>IF(A91="","",IF(COUNTIF($A$7:$A$156,A91)&gt;1,"Duplicate ID",IF(B91="","Add customer question",IF(D91="","Add source",IF(F91="","Add call to action",IF(G91="","Assign owner",IF(I91="Published",IF(J91="","Human review required",IF(K91="","Add publish date",IF(L91="","Add published URL",""))),IF(AND(H91&lt;&gt;"",H91&lt;'Start Here'!$D$8),"Past planned date",""))))))))</x:f>
      </x:c>
    </x:row>
    <x:row r="92" ht="27" customHeight="1">
      <x:c r="A92" s="159"/>
      <x:c r="B92" s="159"/>
      <x:c r="C92" s="159"/>
      <x:c r="D92" s="159"/>
      <x:c r="E92" s="159"/>
      <x:c r="F92" s="159"/>
      <x:c r="G92" s="159"/>
      <x:c r="H92" s="173"/>
      <x:c r="I92" s="159"/>
      <x:c r="J92" s="159"/>
      <x:c r="K92" s="173"/>
      <x:c r="L92" s="159"/>
      <x:c r="M92" s="159" t="str">
        <x:f>IF(A92="","",IF(COUNTIF($A$7:$A$156,A92)&gt;1,"Duplicate ID",IF(B92="","Add customer question",IF(D92="","Add source",IF(F92="","Add call to action",IF(G92="","Assign owner",IF(I92="Published",IF(J92="","Human review required",IF(K92="","Add publish date",IF(L92="","Add published URL",""))),IF(AND(H92&lt;&gt;"",H92&lt;'Start Here'!$D$8),"Past planned date",""))))))))</x:f>
      </x:c>
    </x:row>
    <x:row r="93" ht="27" customHeight="1">
      <x:c r="A93" s="159"/>
      <x:c r="B93" s="159"/>
      <x:c r="C93" s="159"/>
      <x:c r="D93" s="159"/>
      <x:c r="E93" s="159"/>
      <x:c r="F93" s="159"/>
      <x:c r="G93" s="159"/>
      <x:c r="H93" s="173"/>
      <x:c r="I93" s="159"/>
      <x:c r="J93" s="159"/>
      <x:c r="K93" s="173"/>
      <x:c r="L93" s="159"/>
      <x:c r="M93" s="159" t="str">
        <x:f>IF(A93="","",IF(COUNTIF($A$7:$A$156,A93)&gt;1,"Duplicate ID",IF(B93="","Add customer question",IF(D93="","Add source",IF(F93="","Add call to action",IF(G93="","Assign owner",IF(I93="Published",IF(J93="","Human review required",IF(K93="","Add publish date",IF(L93="","Add published URL",""))),IF(AND(H93&lt;&gt;"",H93&lt;'Start Here'!$D$8),"Past planned date",""))))))))</x:f>
      </x:c>
    </x:row>
    <x:row r="94" ht="27" customHeight="1">
      <x:c r="A94" s="159"/>
      <x:c r="B94" s="159"/>
      <x:c r="C94" s="159"/>
      <x:c r="D94" s="159"/>
      <x:c r="E94" s="159"/>
      <x:c r="F94" s="159"/>
      <x:c r="G94" s="159"/>
      <x:c r="H94" s="173"/>
      <x:c r="I94" s="159"/>
      <x:c r="J94" s="159"/>
      <x:c r="K94" s="173"/>
      <x:c r="L94" s="159"/>
      <x:c r="M94" s="159" t="str">
        <x:f>IF(A94="","",IF(COUNTIF($A$7:$A$156,A94)&gt;1,"Duplicate ID",IF(B94="","Add customer question",IF(D94="","Add source",IF(F94="","Add call to action",IF(G94="","Assign owner",IF(I94="Published",IF(J94="","Human review required",IF(K94="","Add publish date",IF(L94="","Add published URL",""))),IF(AND(H94&lt;&gt;"",H94&lt;'Start Here'!$D$8),"Past planned date",""))))))))</x:f>
      </x:c>
    </x:row>
    <x:row r="95" ht="27" customHeight="1">
      <x:c r="A95" s="159"/>
      <x:c r="B95" s="159"/>
      <x:c r="C95" s="159"/>
      <x:c r="D95" s="159"/>
      <x:c r="E95" s="159"/>
      <x:c r="F95" s="159"/>
      <x:c r="G95" s="159"/>
      <x:c r="H95" s="173"/>
      <x:c r="I95" s="159"/>
      <x:c r="J95" s="159"/>
      <x:c r="K95" s="173"/>
      <x:c r="L95" s="159"/>
      <x:c r="M95" s="159" t="str">
        <x:f>IF(A95="","",IF(COUNTIF($A$7:$A$156,A95)&gt;1,"Duplicate ID",IF(B95="","Add customer question",IF(D95="","Add source",IF(F95="","Add call to action",IF(G95="","Assign owner",IF(I95="Published",IF(J95="","Human review required",IF(K95="","Add publish date",IF(L95="","Add published URL",""))),IF(AND(H95&lt;&gt;"",H95&lt;'Start Here'!$D$8),"Past planned date",""))))))))</x:f>
      </x:c>
    </x:row>
    <x:row r="96" ht="27" customHeight="1">
      <x:c r="A96" s="159"/>
      <x:c r="B96" s="159"/>
      <x:c r="C96" s="159"/>
      <x:c r="D96" s="159"/>
      <x:c r="E96" s="159"/>
      <x:c r="F96" s="159"/>
      <x:c r="G96" s="159"/>
      <x:c r="H96" s="173"/>
      <x:c r="I96" s="159"/>
      <x:c r="J96" s="159"/>
      <x:c r="K96" s="173"/>
      <x:c r="L96" s="159"/>
      <x:c r="M96" s="159" t="str">
        <x:f>IF(A96="","",IF(COUNTIF($A$7:$A$156,A96)&gt;1,"Duplicate ID",IF(B96="","Add customer question",IF(D96="","Add source",IF(F96="","Add call to action",IF(G96="","Assign owner",IF(I96="Published",IF(J96="","Human review required",IF(K96="","Add publish date",IF(L96="","Add published URL",""))),IF(AND(H96&lt;&gt;"",H96&lt;'Start Here'!$D$8),"Past planned date",""))))))))</x:f>
      </x:c>
    </x:row>
    <x:row r="97" ht="27" customHeight="1">
      <x:c r="A97" s="159"/>
      <x:c r="B97" s="159"/>
      <x:c r="C97" s="159"/>
      <x:c r="D97" s="159"/>
      <x:c r="E97" s="159"/>
      <x:c r="F97" s="159"/>
      <x:c r="G97" s="159"/>
      <x:c r="H97" s="173"/>
      <x:c r="I97" s="159"/>
      <x:c r="J97" s="159"/>
      <x:c r="K97" s="173"/>
      <x:c r="L97" s="159"/>
      <x:c r="M97" s="159" t="str">
        <x:f>IF(A97="","",IF(COUNTIF($A$7:$A$156,A97)&gt;1,"Duplicate ID",IF(B97="","Add customer question",IF(D97="","Add source",IF(F97="","Add call to action",IF(G97="","Assign owner",IF(I97="Published",IF(J97="","Human review required",IF(K97="","Add publish date",IF(L97="","Add published URL",""))),IF(AND(H97&lt;&gt;"",H97&lt;'Start Here'!$D$8),"Past planned date",""))))))))</x:f>
      </x:c>
    </x:row>
    <x:row r="98" ht="27" customHeight="1">
      <x:c r="A98" s="159"/>
      <x:c r="B98" s="159"/>
      <x:c r="C98" s="159"/>
      <x:c r="D98" s="159"/>
      <x:c r="E98" s="159"/>
      <x:c r="F98" s="159"/>
      <x:c r="G98" s="159"/>
      <x:c r="H98" s="173"/>
      <x:c r="I98" s="159"/>
      <x:c r="J98" s="159"/>
      <x:c r="K98" s="173"/>
      <x:c r="L98" s="159"/>
      <x:c r="M98" s="159" t="str">
        <x:f>IF(A98="","",IF(COUNTIF($A$7:$A$156,A98)&gt;1,"Duplicate ID",IF(B98="","Add customer question",IF(D98="","Add source",IF(F98="","Add call to action",IF(G98="","Assign owner",IF(I98="Published",IF(J98="","Human review required",IF(K98="","Add publish date",IF(L98="","Add published URL",""))),IF(AND(H98&lt;&gt;"",H98&lt;'Start Here'!$D$8),"Past planned date",""))))))))</x:f>
      </x:c>
    </x:row>
    <x:row r="99" ht="27" customHeight="1">
      <x:c r="A99" s="159"/>
      <x:c r="B99" s="159"/>
      <x:c r="C99" s="159"/>
      <x:c r="D99" s="159"/>
      <x:c r="E99" s="159"/>
      <x:c r="F99" s="159"/>
      <x:c r="G99" s="159"/>
      <x:c r="H99" s="173"/>
      <x:c r="I99" s="159"/>
      <x:c r="J99" s="159"/>
      <x:c r="K99" s="173"/>
      <x:c r="L99" s="159"/>
      <x:c r="M99" s="159" t="str">
        <x:f>IF(A99="","",IF(COUNTIF($A$7:$A$156,A99)&gt;1,"Duplicate ID",IF(B99="","Add customer question",IF(D99="","Add source",IF(F99="","Add call to action",IF(G99="","Assign owner",IF(I99="Published",IF(J99="","Human review required",IF(K99="","Add publish date",IF(L99="","Add published URL",""))),IF(AND(H99&lt;&gt;"",H99&lt;'Start Here'!$D$8),"Past planned date",""))))))))</x:f>
      </x:c>
    </x:row>
    <x:row r="100" ht="27" customHeight="1">
      <x:c r="A100" s="159"/>
      <x:c r="B100" s="159"/>
      <x:c r="C100" s="159"/>
      <x:c r="D100" s="159"/>
      <x:c r="E100" s="159"/>
      <x:c r="F100" s="159"/>
      <x:c r="G100" s="159"/>
      <x:c r="H100" s="173"/>
      <x:c r="I100" s="159"/>
      <x:c r="J100" s="159"/>
      <x:c r="K100" s="173"/>
      <x:c r="L100" s="159"/>
      <x:c r="M100" s="159" t="str">
        <x:f>IF(A100="","",IF(COUNTIF($A$7:$A$156,A100)&gt;1,"Duplicate ID",IF(B100="","Add customer question",IF(D100="","Add source",IF(F100="","Add call to action",IF(G100="","Assign owner",IF(I100="Published",IF(J100="","Human review required",IF(K100="","Add publish date",IF(L100="","Add published URL",""))),IF(AND(H100&lt;&gt;"",H100&lt;'Start Here'!$D$8),"Past planned date",""))))))))</x:f>
      </x:c>
    </x:row>
    <x:row r="101" ht="27" customHeight="1">
      <x:c r="A101" s="159"/>
      <x:c r="B101" s="159"/>
      <x:c r="C101" s="159"/>
      <x:c r="D101" s="159"/>
      <x:c r="E101" s="159"/>
      <x:c r="F101" s="159"/>
      <x:c r="G101" s="159"/>
      <x:c r="H101" s="173"/>
      <x:c r="I101" s="159"/>
      <x:c r="J101" s="159"/>
      <x:c r="K101" s="173"/>
      <x:c r="L101" s="159"/>
      <x:c r="M101" s="159" t="str">
        <x:f>IF(A101="","",IF(COUNTIF($A$7:$A$156,A101)&gt;1,"Duplicate ID",IF(B101="","Add customer question",IF(D101="","Add source",IF(F101="","Add call to action",IF(G101="","Assign owner",IF(I101="Published",IF(J101="","Human review required",IF(K101="","Add publish date",IF(L101="","Add published URL",""))),IF(AND(H101&lt;&gt;"",H101&lt;'Start Here'!$D$8),"Past planned date",""))))))))</x:f>
      </x:c>
    </x:row>
    <x:row r="102" ht="27" customHeight="1">
      <x:c r="A102" s="159"/>
      <x:c r="B102" s="159"/>
      <x:c r="C102" s="159"/>
      <x:c r="D102" s="159"/>
      <x:c r="E102" s="159"/>
      <x:c r="F102" s="159"/>
      <x:c r="G102" s="159"/>
      <x:c r="H102" s="173"/>
      <x:c r="I102" s="159"/>
      <x:c r="J102" s="159"/>
      <x:c r="K102" s="173"/>
      <x:c r="L102" s="159"/>
      <x:c r="M102" s="159" t="str">
        <x:f>IF(A102="","",IF(COUNTIF($A$7:$A$156,A102)&gt;1,"Duplicate ID",IF(B102="","Add customer question",IF(D102="","Add source",IF(F102="","Add call to action",IF(G102="","Assign owner",IF(I102="Published",IF(J102="","Human review required",IF(K102="","Add publish date",IF(L102="","Add published URL",""))),IF(AND(H102&lt;&gt;"",H102&lt;'Start Here'!$D$8),"Past planned date",""))))))))</x:f>
      </x:c>
    </x:row>
    <x:row r="103" ht="27" customHeight="1">
      <x:c r="A103" s="159"/>
      <x:c r="B103" s="159"/>
      <x:c r="C103" s="159"/>
      <x:c r="D103" s="159"/>
      <x:c r="E103" s="159"/>
      <x:c r="F103" s="159"/>
      <x:c r="G103" s="159"/>
      <x:c r="H103" s="173"/>
      <x:c r="I103" s="159"/>
      <x:c r="J103" s="159"/>
      <x:c r="K103" s="173"/>
      <x:c r="L103" s="159"/>
      <x:c r="M103" s="159" t="str">
        <x:f>IF(A103="","",IF(COUNTIF($A$7:$A$156,A103)&gt;1,"Duplicate ID",IF(B103="","Add customer question",IF(D103="","Add source",IF(F103="","Add call to action",IF(G103="","Assign owner",IF(I103="Published",IF(J103="","Human review required",IF(K103="","Add publish date",IF(L103="","Add published URL",""))),IF(AND(H103&lt;&gt;"",H103&lt;'Start Here'!$D$8),"Past planned date",""))))))))</x:f>
      </x:c>
    </x:row>
    <x:row r="104" ht="27" customHeight="1">
      <x:c r="A104" s="159"/>
      <x:c r="B104" s="159"/>
      <x:c r="C104" s="159"/>
      <x:c r="D104" s="159"/>
      <x:c r="E104" s="159"/>
      <x:c r="F104" s="159"/>
      <x:c r="G104" s="159"/>
      <x:c r="H104" s="173"/>
      <x:c r="I104" s="159"/>
      <x:c r="J104" s="159"/>
      <x:c r="K104" s="173"/>
      <x:c r="L104" s="159"/>
      <x:c r="M104" s="159" t="str">
        <x:f>IF(A104="","",IF(COUNTIF($A$7:$A$156,A104)&gt;1,"Duplicate ID",IF(B104="","Add customer question",IF(D104="","Add source",IF(F104="","Add call to action",IF(G104="","Assign owner",IF(I104="Published",IF(J104="","Human review required",IF(K104="","Add publish date",IF(L104="","Add published URL",""))),IF(AND(H104&lt;&gt;"",H104&lt;'Start Here'!$D$8),"Past planned date",""))))))))</x:f>
      </x:c>
    </x:row>
    <x:row r="105" ht="27" customHeight="1">
      <x:c r="A105" s="159"/>
      <x:c r="B105" s="159"/>
      <x:c r="C105" s="159"/>
      <x:c r="D105" s="159"/>
      <x:c r="E105" s="159"/>
      <x:c r="F105" s="159"/>
      <x:c r="G105" s="159"/>
      <x:c r="H105" s="173"/>
      <x:c r="I105" s="159"/>
      <x:c r="J105" s="159"/>
      <x:c r="K105" s="173"/>
      <x:c r="L105" s="159"/>
      <x:c r="M105" s="159" t="str">
        <x:f>IF(A105="","",IF(COUNTIF($A$7:$A$156,A105)&gt;1,"Duplicate ID",IF(B105="","Add customer question",IF(D105="","Add source",IF(F105="","Add call to action",IF(G105="","Assign owner",IF(I105="Published",IF(J105="","Human review required",IF(K105="","Add publish date",IF(L105="","Add published URL",""))),IF(AND(H105&lt;&gt;"",H105&lt;'Start Here'!$D$8),"Past planned date",""))))))))</x:f>
      </x:c>
    </x:row>
    <x:row r="106" ht="27" customHeight="1">
      <x:c r="A106" s="159"/>
      <x:c r="B106" s="159"/>
      <x:c r="C106" s="159"/>
      <x:c r="D106" s="159"/>
      <x:c r="E106" s="159"/>
      <x:c r="F106" s="159"/>
      <x:c r="G106" s="159"/>
      <x:c r="H106" s="173"/>
      <x:c r="I106" s="159"/>
      <x:c r="J106" s="159"/>
      <x:c r="K106" s="173"/>
      <x:c r="L106" s="159"/>
      <x:c r="M106" s="159" t="str">
        <x:f>IF(A106="","",IF(COUNTIF($A$7:$A$156,A106)&gt;1,"Duplicate ID",IF(B106="","Add customer question",IF(D106="","Add source",IF(F106="","Add call to action",IF(G106="","Assign owner",IF(I106="Published",IF(J106="","Human review required",IF(K106="","Add publish date",IF(L106="","Add published URL",""))),IF(AND(H106&lt;&gt;"",H106&lt;'Start Here'!$D$8),"Past planned date",""))))))))</x:f>
      </x:c>
    </x:row>
    <x:row r="107" ht="27" customHeight="1">
      <x:c r="A107" s="67"/>
      <x:c r="B107" s="67"/>
      <x:c r="C107" s="67"/>
      <x:c r="D107" s="67"/>
      <x:c r="E107" s="67"/>
      <x:c r="F107" s="67"/>
      <x:c r="G107" s="67"/>
      <x:c r="H107" s="70"/>
      <x:c r="I107" s="67"/>
      <x:c r="J107" s="67"/>
      <x:c r="K107" s="70"/>
      <x:c r="L107" s="67"/>
      <x:c r="M107" s="75" t="str">
        <x:f>IF(A107="","",IF(COUNTIF($A$7:$A$156,A107)&gt;1,"Duplicate ID",IF(B107="","Add customer question",IF(D107="","Add source",IF(F107="","Add call to action",IF(G107="","Assign owner",IF(I107="Published",IF(J107="","Human review required",IF(K107="","Add publish date",IF(L107="","Add published URL",""))),IF(AND(H107&lt;&gt;"",H107&lt;'Start Here'!$D$8),"Past planned date",""))))))))</x:f>
      </x:c>
    </x:row>
    <x:row r="108" ht="27" customHeight="1">
      <x:c r="A108" s="67"/>
      <x:c r="B108" s="67"/>
      <x:c r="C108" s="67"/>
      <x:c r="D108" s="67"/>
      <x:c r="E108" s="67"/>
      <x:c r="F108" s="67"/>
      <x:c r="G108" s="67"/>
      <x:c r="H108" s="70"/>
      <x:c r="I108" s="67"/>
      <x:c r="J108" s="67"/>
      <x:c r="K108" s="70"/>
      <x:c r="L108" s="67"/>
      <x:c r="M108" s="75" t="str">
        <x:f>IF(A108="","",IF(COUNTIF($A$7:$A$156,A108)&gt;1,"Duplicate ID",IF(B108="","Add customer question",IF(D108="","Add source",IF(F108="","Add call to action",IF(G108="","Assign owner",IF(I108="Published",IF(J108="","Human review required",IF(K108="","Add publish date",IF(L108="","Add published URL",""))),IF(AND(H108&lt;&gt;"",H108&lt;'Start Here'!$D$8),"Past planned date",""))))))))</x:f>
      </x:c>
    </x:row>
    <x:row r="109" ht="27" customHeight="1">
      <x:c r="A109" s="67"/>
      <x:c r="B109" s="67"/>
      <x:c r="C109" s="67"/>
      <x:c r="D109" s="67"/>
      <x:c r="E109" s="67"/>
      <x:c r="F109" s="67"/>
      <x:c r="G109" s="67"/>
      <x:c r="H109" s="70"/>
      <x:c r="I109" s="67"/>
      <x:c r="J109" s="67"/>
      <x:c r="K109" s="70"/>
      <x:c r="L109" s="67"/>
      <x:c r="M109" s="75" t="str">
        <x:f>IF(A109="","",IF(COUNTIF($A$7:$A$156,A109)&gt;1,"Duplicate ID",IF(B109="","Add customer question",IF(D109="","Add source",IF(F109="","Add call to action",IF(G109="","Assign owner",IF(I109="Published",IF(J109="","Human review required",IF(K109="","Add publish date",IF(L109="","Add published URL",""))),IF(AND(H109&lt;&gt;"",H109&lt;'Start Here'!$D$8),"Past planned date",""))))))))</x:f>
      </x:c>
    </x:row>
    <x:row r="110" ht="27" customHeight="1">
      <x:c r="A110" s="67"/>
      <x:c r="B110" s="67"/>
      <x:c r="C110" s="67"/>
      <x:c r="D110" s="67"/>
      <x:c r="E110" s="67"/>
      <x:c r="F110" s="67"/>
      <x:c r="G110" s="67"/>
      <x:c r="H110" s="70"/>
      <x:c r="I110" s="67"/>
      <x:c r="J110" s="67"/>
      <x:c r="K110" s="70"/>
      <x:c r="L110" s="67"/>
      <x:c r="M110" s="75" t="str">
        <x:f>IF(A110="","",IF(COUNTIF($A$7:$A$156,A110)&gt;1,"Duplicate ID",IF(B110="","Add customer question",IF(D110="","Add source",IF(F110="","Add call to action",IF(G110="","Assign owner",IF(I110="Published",IF(J110="","Human review required",IF(K110="","Add publish date",IF(L110="","Add published URL",""))),IF(AND(H110&lt;&gt;"",H110&lt;'Start Here'!$D$8),"Past planned date",""))))))))</x:f>
      </x:c>
    </x:row>
    <x:row r="111" ht="27" customHeight="1">
      <x:c r="A111" s="67"/>
      <x:c r="B111" s="67"/>
      <x:c r="C111" s="67"/>
      <x:c r="D111" s="67"/>
      <x:c r="E111" s="67"/>
      <x:c r="F111" s="67"/>
      <x:c r="G111" s="67"/>
      <x:c r="H111" s="70"/>
      <x:c r="I111" s="67"/>
      <x:c r="J111" s="67"/>
      <x:c r="K111" s="70"/>
      <x:c r="L111" s="67"/>
      <x:c r="M111" s="75" t="str">
        <x:f>IF(A111="","",IF(COUNTIF($A$7:$A$156,A111)&gt;1,"Duplicate ID",IF(B111="","Add customer question",IF(D111="","Add source",IF(F111="","Add call to action",IF(G111="","Assign owner",IF(I111="Published",IF(J111="","Human review required",IF(K111="","Add publish date",IF(L111="","Add published URL",""))),IF(AND(H111&lt;&gt;"",H111&lt;'Start Here'!$D$8),"Past planned date",""))))))))</x:f>
      </x:c>
    </x:row>
    <x:row r="112" ht="27" customHeight="1">
      <x:c r="A112" s="67"/>
      <x:c r="B112" s="67"/>
      <x:c r="C112" s="67"/>
      <x:c r="D112" s="67"/>
      <x:c r="E112" s="67"/>
      <x:c r="F112" s="67"/>
      <x:c r="G112" s="67"/>
      <x:c r="H112" s="70"/>
      <x:c r="I112" s="67"/>
      <x:c r="J112" s="67"/>
      <x:c r="K112" s="70"/>
      <x:c r="L112" s="67"/>
      <x:c r="M112" s="75" t="str">
        <x:f>IF(A112="","",IF(COUNTIF($A$7:$A$156,A112)&gt;1,"Duplicate ID",IF(B112="","Add customer question",IF(D112="","Add source",IF(F112="","Add call to action",IF(G112="","Assign owner",IF(I112="Published",IF(J112="","Human review required",IF(K112="","Add publish date",IF(L112="","Add published URL",""))),IF(AND(H112&lt;&gt;"",H112&lt;'Start Here'!$D$8),"Past planned date",""))))))))</x:f>
      </x:c>
    </x:row>
    <x:row r="113" ht="27" customHeight="1">
      <x:c r="A113" s="67"/>
      <x:c r="B113" s="67"/>
      <x:c r="C113" s="67"/>
      <x:c r="D113" s="67"/>
      <x:c r="E113" s="67"/>
      <x:c r="F113" s="67"/>
      <x:c r="G113" s="67"/>
      <x:c r="H113" s="70"/>
      <x:c r="I113" s="67"/>
      <x:c r="J113" s="67"/>
      <x:c r="K113" s="70"/>
      <x:c r="L113" s="67"/>
      <x:c r="M113" s="75" t="str">
        <x:f>IF(A113="","",IF(COUNTIF($A$7:$A$156,A113)&gt;1,"Duplicate ID",IF(B113="","Add customer question",IF(D113="","Add source",IF(F113="","Add call to action",IF(G113="","Assign owner",IF(I113="Published",IF(J113="","Human review required",IF(K113="","Add publish date",IF(L113="","Add published URL",""))),IF(AND(H113&lt;&gt;"",H113&lt;'Start Here'!$D$8),"Past planned date",""))))))))</x:f>
      </x:c>
    </x:row>
    <x:row r="114" ht="27" customHeight="1">
      <x:c r="A114" s="67"/>
      <x:c r="B114" s="67"/>
      <x:c r="C114" s="67"/>
      <x:c r="D114" s="67"/>
      <x:c r="E114" s="67"/>
      <x:c r="F114" s="67"/>
      <x:c r="G114" s="67"/>
      <x:c r="H114" s="70"/>
      <x:c r="I114" s="67"/>
      <x:c r="J114" s="67"/>
      <x:c r="K114" s="70"/>
      <x:c r="L114" s="67"/>
      <x:c r="M114" s="75" t="str">
        <x:f>IF(A114="","",IF(COUNTIF($A$7:$A$156,A114)&gt;1,"Duplicate ID",IF(B114="","Add customer question",IF(D114="","Add source",IF(F114="","Add call to action",IF(G114="","Assign owner",IF(I114="Published",IF(J114="","Human review required",IF(K114="","Add publish date",IF(L114="","Add published URL",""))),IF(AND(H114&lt;&gt;"",H114&lt;'Start Here'!$D$8),"Past planned date",""))))))))</x:f>
      </x:c>
    </x:row>
    <x:row r="115" ht="27" customHeight="1">
      <x:c r="A115" s="67"/>
      <x:c r="B115" s="67"/>
      <x:c r="C115" s="67"/>
      <x:c r="D115" s="67"/>
      <x:c r="E115" s="67"/>
      <x:c r="F115" s="67"/>
      <x:c r="G115" s="67"/>
      <x:c r="H115" s="70"/>
      <x:c r="I115" s="67"/>
      <x:c r="J115" s="67"/>
      <x:c r="K115" s="70"/>
      <x:c r="L115" s="67"/>
      <x:c r="M115" s="75" t="str">
        <x:f>IF(A115="","",IF(COUNTIF($A$7:$A$156,A115)&gt;1,"Duplicate ID",IF(B115="","Add customer question",IF(D115="","Add source",IF(F115="","Add call to action",IF(G115="","Assign owner",IF(I115="Published",IF(J115="","Human review required",IF(K115="","Add publish date",IF(L115="","Add published URL",""))),IF(AND(H115&lt;&gt;"",H115&lt;'Start Here'!$D$8),"Past planned date",""))))))))</x:f>
      </x:c>
    </x:row>
    <x:row r="116" ht="27" customHeight="1">
      <x:c r="A116" s="67"/>
      <x:c r="B116" s="67"/>
      <x:c r="C116" s="67"/>
      <x:c r="D116" s="67"/>
      <x:c r="E116" s="67"/>
      <x:c r="F116" s="67"/>
      <x:c r="G116" s="67"/>
      <x:c r="H116" s="70"/>
      <x:c r="I116" s="67"/>
      <x:c r="J116" s="67"/>
      <x:c r="K116" s="70"/>
      <x:c r="L116" s="67"/>
      <x:c r="M116" s="75" t="str">
        <x:f>IF(A116="","",IF(COUNTIF($A$7:$A$156,A116)&gt;1,"Duplicate ID",IF(B116="","Add customer question",IF(D116="","Add source",IF(F116="","Add call to action",IF(G116="","Assign owner",IF(I116="Published",IF(J116="","Human review required",IF(K116="","Add publish date",IF(L116="","Add published URL",""))),IF(AND(H116&lt;&gt;"",H116&lt;'Start Here'!$D$8),"Past planned date",""))))))))</x:f>
      </x:c>
    </x:row>
    <x:row r="117" ht="27" customHeight="1">
      <x:c r="A117" s="67"/>
      <x:c r="B117" s="67"/>
      <x:c r="C117" s="67"/>
      <x:c r="D117" s="67"/>
      <x:c r="E117" s="67"/>
      <x:c r="F117" s="67"/>
      <x:c r="G117" s="67"/>
      <x:c r="H117" s="70"/>
      <x:c r="I117" s="67"/>
      <x:c r="J117" s="67"/>
      <x:c r="K117" s="70"/>
      <x:c r="L117" s="67"/>
      <x:c r="M117" s="75" t="str">
        <x:f>IF(A117="","",IF(COUNTIF($A$7:$A$156,A117)&gt;1,"Duplicate ID",IF(B117="","Add customer question",IF(D117="","Add source",IF(F117="","Add call to action",IF(G117="","Assign owner",IF(I117="Published",IF(J117="","Human review required",IF(K117="","Add publish date",IF(L117="","Add published URL",""))),IF(AND(H117&lt;&gt;"",H117&lt;'Start Here'!$D$8),"Past planned date",""))))))))</x:f>
      </x:c>
    </x:row>
    <x:row r="118" ht="27" customHeight="1">
      <x:c r="A118" s="67"/>
      <x:c r="B118" s="67"/>
      <x:c r="C118" s="67"/>
      <x:c r="D118" s="67"/>
      <x:c r="E118" s="67"/>
      <x:c r="F118" s="67"/>
      <x:c r="G118" s="67"/>
      <x:c r="H118" s="70"/>
      <x:c r="I118" s="67"/>
      <x:c r="J118" s="67"/>
      <x:c r="K118" s="70"/>
      <x:c r="L118" s="67"/>
      <x:c r="M118" s="75" t="str">
        <x:f>IF(A118="","",IF(COUNTIF($A$7:$A$156,A118)&gt;1,"Duplicate ID",IF(B118="","Add customer question",IF(D118="","Add source",IF(F118="","Add call to action",IF(G118="","Assign owner",IF(I118="Published",IF(J118="","Human review required",IF(K118="","Add publish date",IF(L118="","Add published URL",""))),IF(AND(H118&lt;&gt;"",H118&lt;'Start Here'!$D$8),"Past planned date",""))))))))</x:f>
      </x:c>
    </x:row>
    <x:row r="119" ht="27" customHeight="1">
      <x:c r="A119" s="67"/>
      <x:c r="B119" s="67"/>
      <x:c r="C119" s="67"/>
      <x:c r="D119" s="67"/>
      <x:c r="E119" s="67"/>
      <x:c r="F119" s="67"/>
      <x:c r="G119" s="67"/>
      <x:c r="H119" s="70"/>
      <x:c r="I119" s="67"/>
      <x:c r="J119" s="67"/>
      <x:c r="K119" s="70"/>
      <x:c r="L119" s="67"/>
      <x:c r="M119" s="75" t="str">
        <x:f>IF(A119="","",IF(COUNTIF($A$7:$A$156,A119)&gt;1,"Duplicate ID",IF(B119="","Add customer question",IF(D119="","Add source",IF(F119="","Add call to action",IF(G119="","Assign owner",IF(I119="Published",IF(J119="","Human review required",IF(K119="","Add publish date",IF(L119="","Add published URL",""))),IF(AND(H119&lt;&gt;"",H119&lt;'Start Here'!$D$8),"Past planned date",""))))))))</x:f>
      </x:c>
    </x:row>
    <x:row r="120" ht="27" customHeight="1">
      <x:c r="A120" s="67"/>
      <x:c r="B120" s="67"/>
      <x:c r="C120" s="67"/>
      <x:c r="D120" s="67"/>
      <x:c r="E120" s="67"/>
      <x:c r="F120" s="67"/>
      <x:c r="G120" s="67"/>
      <x:c r="H120" s="70"/>
      <x:c r="I120" s="67"/>
      <x:c r="J120" s="67"/>
      <x:c r="K120" s="70"/>
      <x:c r="L120" s="67"/>
      <x:c r="M120" s="75" t="str">
        <x:f>IF(A120="","",IF(COUNTIF($A$7:$A$156,A120)&gt;1,"Duplicate ID",IF(B120="","Add customer question",IF(D120="","Add source",IF(F120="","Add call to action",IF(G120="","Assign owner",IF(I120="Published",IF(J120="","Human review required",IF(K120="","Add publish date",IF(L120="","Add published URL",""))),IF(AND(H120&lt;&gt;"",H120&lt;'Start Here'!$D$8),"Past planned date",""))))))))</x:f>
      </x:c>
    </x:row>
    <x:row r="121" ht="27" customHeight="1">
      <x:c r="A121" s="67"/>
      <x:c r="B121" s="67"/>
      <x:c r="C121" s="67"/>
      <x:c r="D121" s="67"/>
      <x:c r="E121" s="67"/>
      <x:c r="F121" s="67"/>
      <x:c r="G121" s="67"/>
      <x:c r="H121" s="70"/>
      <x:c r="I121" s="67"/>
      <x:c r="J121" s="67"/>
      <x:c r="K121" s="70"/>
      <x:c r="L121" s="67"/>
      <x:c r="M121" s="75" t="str">
        <x:f>IF(A121="","",IF(COUNTIF($A$7:$A$156,A121)&gt;1,"Duplicate ID",IF(B121="","Add customer question",IF(D121="","Add source",IF(F121="","Add call to action",IF(G121="","Assign owner",IF(I121="Published",IF(J121="","Human review required",IF(K121="","Add publish date",IF(L121="","Add published URL",""))),IF(AND(H121&lt;&gt;"",H121&lt;'Start Here'!$D$8),"Past planned date",""))))))))</x:f>
      </x:c>
    </x:row>
    <x:row r="122" ht="27" customHeight="1">
      <x:c r="A122" s="67"/>
      <x:c r="B122" s="67"/>
      <x:c r="C122" s="67"/>
      <x:c r="D122" s="67"/>
      <x:c r="E122" s="67"/>
      <x:c r="F122" s="67"/>
      <x:c r="G122" s="67"/>
      <x:c r="H122" s="70"/>
      <x:c r="I122" s="67"/>
      <x:c r="J122" s="67"/>
      <x:c r="K122" s="70"/>
      <x:c r="L122" s="67"/>
      <x:c r="M122" s="75" t="str">
        <x:f>IF(A122="","",IF(COUNTIF($A$7:$A$156,A122)&gt;1,"Duplicate ID",IF(B122="","Add customer question",IF(D122="","Add source",IF(F122="","Add call to action",IF(G122="","Assign owner",IF(I122="Published",IF(J122="","Human review required",IF(K122="","Add publish date",IF(L122="","Add published URL",""))),IF(AND(H122&lt;&gt;"",H122&lt;'Start Here'!$D$8),"Past planned date",""))))))))</x:f>
      </x:c>
    </x:row>
    <x:row r="123" ht="27" customHeight="1">
      <x:c r="A123" s="67"/>
      <x:c r="B123" s="67"/>
      <x:c r="C123" s="67"/>
      <x:c r="D123" s="67"/>
      <x:c r="E123" s="67"/>
      <x:c r="F123" s="67"/>
      <x:c r="G123" s="67"/>
      <x:c r="H123" s="70"/>
      <x:c r="I123" s="67"/>
      <x:c r="J123" s="67"/>
      <x:c r="K123" s="70"/>
      <x:c r="L123" s="67"/>
      <x:c r="M123" s="75" t="str">
        <x:f>IF(A123="","",IF(COUNTIF($A$7:$A$156,A123)&gt;1,"Duplicate ID",IF(B123="","Add customer question",IF(D123="","Add source",IF(F123="","Add call to action",IF(G123="","Assign owner",IF(I123="Published",IF(J123="","Human review required",IF(K123="","Add publish date",IF(L123="","Add published URL",""))),IF(AND(H123&lt;&gt;"",H123&lt;'Start Here'!$D$8),"Past planned date",""))))))))</x:f>
      </x:c>
    </x:row>
    <x:row r="124" ht="27" customHeight="1">
      <x:c r="A124" s="67"/>
      <x:c r="B124" s="67"/>
      <x:c r="C124" s="67"/>
      <x:c r="D124" s="67"/>
      <x:c r="E124" s="67"/>
      <x:c r="F124" s="67"/>
      <x:c r="G124" s="67"/>
      <x:c r="H124" s="70"/>
      <x:c r="I124" s="67"/>
      <x:c r="J124" s="67"/>
      <x:c r="K124" s="70"/>
      <x:c r="L124" s="67"/>
      <x:c r="M124" s="75" t="str">
        <x:f>IF(A124="","",IF(COUNTIF($A$7:$A$156,A124)&gt;1,"Duplicate ID",IF(B124="","Add customer question",IF(D124="","Add source",IF(F124="","Add call to action",IF(G124="","Assign owner",IF(I124="Published",IF(J124="","Human review required",IF(K124="","Add publish date",IF(L124="","Add published URL",""))),IF(AND(H124&lt;&gt;"",H124&lt;'Start Here'!$D$8),"Past planned date",""))))))))</x:f>
      </x:c>
    </x:row>
    <x:row r="125" ht="27" customHeight="1">
      <x:c r="A125" s="67"/>
      <x:c r="B125" s="67"/>
      <x:c r="C125" s="67"/>
      <x:c r="D125" s="67"/>
      <x:c r="E125" s="67"/>
      <x:c r="F125" s="67"/>
      <x:c r="G125" s="67"/>
      <x:c r="H125" s="70"/>
      <x:c r="I125" s="67"/>
      <x:c r="J125" s="67"/>
      <x:c r="K125" s="70"/>
      <x:c r="L125" s="67"/>
      <x:c r="M125" s="75" t="str">
        <x:f>IF(A125="","",IF(COUNTIF($A$7:$A$156,A125)&gt;1,"Duplicate ID",IF(B125="","Add customer question",IF(D125="","Add source",IF(F125="","Add call to action",IF(G125="","Assign owner",IF(I125="Published",IF(J125="","Human review required",IF(K125="","Add publish date",IF(L125="","Add published URL",""))),IF(AND(H125&lt;&gt;"",H125&lt;'Start Here'!$D$8),"Past planned date",""))))))))</x:f>
      </x:c>
    </x:row>
    <x:row r="126" ht="27" customHeight="1">
      <x:c r="A126" s="67"/>
      <x:c r="B126" s="67"/>
      <x:c r="C126" s="67"/>
      <x:c r="D126" s="67"/>
      <x:c r="E126" s="67"/>
      <x:c r="F126" s="67"/>
      <x:c r="G126" s="67"/>
      <x:c r="H126" s="70"/>
      <x:c r="I126" s="67"/>
      <x:c r="J126" s="67"/>
      <x:c r="K126" s="70"/>
      <x:c r="L126" s="67"/>
      <x:c r="M126" s="75" t="str">
        <x:f>IF(A126="","",IF(COUNTIF($A$7:$A$156,A126)&gt;1,"Duplicate ID",IF(B126="","Add customer question",IF(D126="","Add source",IF(F126="","Add call to action",IF(G126="","Assign owner",IF(I126="Published",IF(J126="","Human review required",IF(K126="","Add publish date",IF(L126="","Add published URL",""))),IF(AND(H126&lt;&gt;"",H126&lt;'Start Here'!$D$8),"Past planned date",""))))))))</x:f>
      </x:c>
    </x:row>
    <x:row r="127" ht="27" customHeight="1">
      <x:c r="A127" s="67"/>
      <x:c r="B127" s="67"/>
      <x:c r="C127" s="67"/>
      <x:c r="D127" s="67"/>
      <x:c r="E127" s="67"/>
      <x:c r="F127" s="67"/>
      <x:c r="G127" s="67"/>
      <x:c r="H127" s="70"/>
      <x:c r="I127" s="67"/>
      <x:c r="J127" s="67"/>
      <x:c r="K127" s="70"/>
      <x:c r="L127" s="67"/>
      <x:c r="M127" s="75" t="str">
        <x:f>IF(A127="","",IF(COUNTIF($A$7:$A$156,A127)&gt;1,"Duplicate ID",IF(B127="","Add customer question",IF(D127="","Add source",IF(F127="","Add call to action",IF(G127="","Assign owner",IF(I127="Published",IF(J127="","Human review required",IF(K127="","Add publish date",IF(L127="","Add published URL",""))),IF(AND(H127&lt;&gt;"",H127&lt;'Start Here'!$D$8),"Past planned date",""))))))))</x:f>
      </x:c>
    </x:row>
    <x:row r="128" ht="27" customHeight="1">
      <x:c r="A128" s="67"/>
      <x:c r="B128" s="67"/>
      <x:c r="C128" s="67"/>
      <x:c r="D128" s="67"/>
      <x:c r="E128" s="67"/>
      <x:c r="F128" s="67"/>
      <x:c r="G128" s="67"/>
      <x:c r="H128" s="70"/>
      <x:c r="I128" s="67"/>
      <x:c r="J128" s="67"/>
      <x:c r="K128" s="70"/>
      <x:c r="L128" s="67"/>
      <x:c r="M128" s="75" t="str">
        <x:f>IF(A128="","",IF(COUNTIF($A$7:$A$156,A128)&gt;1,"Duplicate ID",IF(B128="","Add customer question",IF(D128="","Add source",IF(F128="","Add call to action",IF(G128="","Assign owner",IF(I128="Published",IF(J128="","Human review required",IF(K128="","Add publish date",IF(L128="","Add published URL",""))),IF(AND(H128&lt;&gt;"",H128&lt;'Start Here'!$D$8),"Past planned date",""))))))))</x:f>
      </x:c>
    </x:row>
    <x:row r="129" ht="27" customHeight="1">
      <x:c r="A129" s="67"/>
      <x:c r="B129" s="67"/>
      <x:c r="C129" s="67"/>
      <x:c r="D129" s="67"/>
      <x:c r="E129" s="67"/>
      <x:c r="F129" s="67"/>
      <x:c r="G129" s="67"/>
      <x:c r="H129" s="70"/>
      <x:c r="I129" s="67"/>
      <x:c r="J129" s="67"/>
      <x:c r="K129" s="70"/>
      <x:c r="L129" s="67"/>
      <x:c r="M129" s="75" t="str">
        <x:f>IF(A129="","",IF(COUNTIF($A$7:$A$156,A129)&gt;1,"Duplicate ID",IF(B129="","Add customer question",IF(D129="","Add source",IF(F129="","Add call to action",IF(G129="","Assign owner",IF(I129="Published",IF(J129="","Human review required",IF(K129="","Add publish date",IF(L129="","Add published URL",""))),IF(AND(H129&lt;&gt;"",H129&lt;'Start Here'!$D$8),"Past planned date",""))))))))</x:f>
      </x:c>
    </x:row>
    <x:row r="130" ht="27" customHeight="1">
      <x:c r="A130" s="67"/>
      <x:c r="B130" s="67"/>
      <x:c r="C130" s="67"/>
      <x:c r="D130" s="67"/>
      <x:c r="E130" s="67"/>
      <x:c r="F130" s="67"/>
      <x:c r="G130" s="67"/>
      <x:c r="H130" s="70"/>
      <x:c r="I130" s="67"/>
      <x:c r="J130" s="67"/>
      <x:c r="K130" s="70"/>
      <x:c r="L130" s="67"/>
      <x:c r="M130" s="75" t="str">
        <x:f>IF(A130="","",IF(COUNTIF($A$7:$A$156,A130)&gt;1,"Duplicate ID",IF(B130="","Add customer question",IF(D130="","Add source",IF(F130="","Add call to action",IF(G130="","Assign owner",IF(I130="Published",IF(J130="","Human review required",IF(K130="","Add publish date",IF(L130="","Add published URL",""))),IF(AND(H130&lt;&gt;"",H130&lt;'Start Here'!$D$8),"Past planned date",""))))))))</x:f>
      </x:c>
    </x:row>
    <x:row r="131" ht="27" customHeight="1">
      <x:c r="A131" s="67"/>
      <x:c r="B131" s="67"/>
      <x:c r="C131" s="67"/>
      <x:c r="D131" s="67"/>
      <x:c r="E131" s="67"/>
      <x:c r="F131" s="67"/>
      <x:c r="G131" s="67"/>
      <x:c r="H131" s="70"/>
      <x:c r="I131" s="67"/>
      <x:c r="J131" s="67"/>
      <x:c r="K131" s="70"/>
      <x:c r="L131" s="67"/>
      <x:c r="M131" s="75" t="str">
        <x:f>IF(A131="","",IF(COUNTIF($A$7:$A$156,A131)&gt;1,"Duplicate ID",IF(B131="","Add customer question",IF(D131="","Add source",IF(F131="","Add call to action",IF(G131="","Assign owner",IF(I131="Published",IF(J131="","Human review required",IF(K131="","Add publish date",IF(L131="","Add published URL",""))),IF(AND(H131&lt;&gt;"",H131&lt;'Start Here'!$D$8),"Past planned date",""))))))))</x:f>
      </x:c>
    </x:row>
    <x:row r="132" ht="27" customHeight="1">
      <x:c r="A132" s="67"/>
      <x:c r="B132" s="67"/>
      <x:c r="C132" s="67"/>
      <x:c r="D132" s="67"/>
      <x:c r="E132" s="67"/>
      <x:c r="F132" s="67"/>
      <x:c r="G132" s="67"/>
      <x:c r="H132" s="70"/>
      <x:c r="I132" s="67"/>
      <x:c r="J132" s="67"/>
      <x:c r="K132" s="70"/>
      <x:c r="L132" s="67"/>
      <x:c r="M132" s="75" t="str">
        <x:f>IF(A132="","",IF(COUNTIF($A$7:$A$156,A132)&gt;1,"Duplicate ID",IF(B132="","Add customer question",IF(D132="","Add source",IF(F132="","Add call to action",IF(G132="","Assign owner",IF(I132="Published",IF(J132="","Human review required",IF(K132="","Add publish date",IF(L132="","Add published URL",""))),IF(AND(H132&lt;&gt;"",H132&lt;'Start Here'!$D$8),"Past planned date",""))))))))</x:f>
      </x:c>
    </x:row>
    <x:row r="133" ht="27" customHeight="1">
      <x:c r="A133" s="67"/>
      <x:c r="B133" s="67"/>
      <x:c r="C133" s="67"/>
      <x:c r="D133" s="67"/>
      <x:c r="E133" s="67"/>
      <x:c r="F133" s="67"/>
      <x:c r="G133" s="67"/>
      <x:c r="H133" s="70"/>
      <x:c r="I133" s="67"/>
      <x:c r="J133" s="67"/>
      <x:c r="K133" s="70"/>
      <x:c r="L133" s="67"/>
      <x:c r="M133" s="75" t="str">
        <x:f>IF(A133="","",IF(COUNTIF($A$7:$A$156,A133)&gt;1,"Duplicate ID",IF(B133="","Add customer question",IF(D133="","Add source",IF(F133="","Add call to action",IF(G133="","Assign owner",IF(I133="Published",IF(J133="","Human review required",IF(K133="","Add publish date",IF(L133="","Add published URL",""))),IF(AND(H133&lt;&gt;"",H133&lt;'Start Here'!$D$8),"Past planned date",""))))))))</x:f>
      </x:c>
    </x:row>
    <x:row r="134" ht="27" customHeight="1">
      <x:c r="A134" s="67"/>
      <x:c r="B134" s="67"/>
      <x:c r="C134" s="67"/>
      <x:c r="D134" s="67"/>
      <x:c r="E134" s="67"/>
      <x:c r="F134" s="67"/>
      <x:c r="G134" s="67"/>
      <x:c r="H134" s="70"/>
      <x:c r="I134" s="67"/>
      <x:c r="J134" s="67"/>
      <x:c r="K134" s="70"/>
      <x:c r="L134" s="67"/>
      <x:c r="M134" s="75" t="str">
        <x:f>IF(A134="","",IF(COUNTIF($A$7:$A$156,A134)&gt;1,"Duplicate ID",IF(B134="","Add customer question",IF(D134="","Add source",IF(F134="","Add call to action",IF(G134="","Assign owner",IF(I134="Published",IF(J134="","Human review required",IF(K134="","Add publish date",IF(L134="","Add published URL",""))),IF(AND(H134&lt;&gt;"",H134&lt;'Start Here'!$D$8),"Past planned date",""))))))))</x:f>
      </x:c>
    </x:row>
    <x:row r="135" ht="27" customHeight="1">
      <x:c r="A135" s="67"/>
      <x:c r="B135" s="67"/>
      <x:c r="C135" s="67"/>
      <x:c r="D135" s="67"/>
      <x:c r="E135" s="67"/>
      <x:c r="F135" s="67"/>
      <x:c r="G135" s="67"/>
      <x:c r="H135" s="70"/>
      <x:c r="I135" s="67"/>
      <x:c r="J135" s="67"/>
      <x:c r="K135" s="70"/>
      <x:c r="L135" s="67"/>
      <x:c r="M135" s="75" t="str">
        <x:f>IF(A135="","",IF(COUNTIF($A$7:$A$156,A135)&gt;1,"Duplicate ID",IF(B135="","Add customer question",IF(D135="","Add source",IF(F135="","Add call to action",IF(G135="","Assign owner",IF(I135="Published",IF(J135="","Human review required",IF(K135="","Add publish date",IF(L135="","Add published URL",""))),IF(AND(H135&lt;&gt;"",H135&lt;'Start Here'!$D$8),"Past planned date",""))))))))</x:f>
      </x:c>
    </x:row>
    <x:row r="136" ht="27" customHeight="1">
      <x:c r="A136" s="67"/>
      <x:c r="B136" s="67"/>
      <x:c r="C136" s="67"/>
      <x:c r="D136" s="67"/>
      <x:c r="E136" s="67"/>
      <x:c r="F136" s="67"/>
      <x:c r="G136" s="67"/>
      <x:c r="H136" s="70"/>
      <x:c r="I136" s="67"/>
      <x:c r="J136" s="67"/>
      <x:c r="K136" s="70"/>
      <x:c r="L136" s="67"/>
      <x:c r="M136" s="75" t="str">
        <x:f>IF(A136="","",IF(COUNTIF($A$7:$A$156,A136)&gt;1,"Duplicate ID",IF(B136="","Add customer question",IF(D136="","Add source",IF(F136="","Add call to action",IF(G136="","Assign owner",IF(I136="Published",IF(J136="","Human review required",IF(K136="","Add publish date",IF(L136="","Add published URL",""))),IF(AND(H136&lt;&gt;"",H136&lt;'Start Here'!$D$8),"Past planned date",""))))))))</x:f>
      </x:c>
    </x:row>
    <x:row r="137" ht="27" customHeight="1">
      <x:c r="A137" s="67"/>
      <x:c r="B137" s="67"/>
      <x:c r="C137" s="67"/>
      <x:c r="D137" s="67"/>
      <x:c r="E137" s="67"/>
      <x:c r="F137" s="67"/>
      <x:c r="G137" s="67"/>
      <x:c r="H137" s="70"/>
      <x:c r="I137" s="67"/>
      <x:c r="J137" s="67"/>
      <x:c r="K137" s="70"/>
      <x:c r="L137" s="67"/>
      <x:c r="M137" s="75" t="str">
        <x:f>IF(A137="","",IF(COUNTIF($A$7:$A$156,A137)&gt;1,"Duplicate ID",IF(B137="","Add customer question",IF(D137="","Add source",IF(F137="","Add call to action",IF(G137="","Assign owner",IF(I137="Published",IF(J137="","Human review required",IF(K137="","Add publish date",IF(L137="","Add published URL",""))),IF(AND(H137&lt;&gt;"",H137&lt;'Start Here'!$D$8),"Past planned date",""))))))))</x:f>
      </x:c>
    </x:row>
    <x:row r="138" ht="27" customHeight="1">
      <x:c r="A138" s="67"/>
      <x:c r="B138" s="67"/>
      <x:c r="C138" s="67"/>
      <x:c r="D138" s="67"/>
      <x:c r="E138" s="67"/>
      <x:c r="F138" s="67"/>
      <x:c r="G138" s="67"/>
      <x:c r="H138" s="70"/>
      <x:c r="I138" s="67"/>
      <x:c r="J138" s="67"/>
      <x:c r="K138" s="70"/>
      <x:c r="L138" s="67"/>
      <x:c r="M138" s="75" t="str">
        <x:f>IF(A138="","",IF(COUNTIF($A$7:$A$156,A138)&gt;1,"Duplicate ID",IF(B138="","Add customer question",IF(D138="","Add source",IF(F138="","Add call to action",IF(G138="","Assign owner",IF(I138="Published",IF(J138="","Human review required",IF(K138="","Add publish date",IF(L138="","Add published URL",""))),IF(AND(H138&lt;&gt;"",H138&lt;'Start Here'!$D$8),"Past planned date",""))))))))</x:f>
      </x:c>
    </x:row>
    <x:row r="139" ht="27" customHeight="1">
      <x:c r="A139" s="67"/>
      <x:c r="B139" s="67"/>
      <x:c r="C139" s="67"/>
      <x:c r="D139" s="67"/>
      <x:c r="E139" s="67"/>
      <x:c r="F139" s="67"/>
      <x:c r="G139" s="67"/>
      <x:c r="H139" s="70"/>
      <x:c r="I139" s="67"/>
      <x:c r="J139" s="67"/>
      <x:c r="K139" s="70"/>
      <x:c r="L139" s="67"/>
      <x:c r="M139" s="75" t="str">
        <x:f>IF(A139="","",IF(COUNTIF($A$7:$A$156,A139)&gt;1,"Duplicate ID",IF(B139="","Add customer question",IF(D139="","Add source",IF(F139="","Add call to action",IF(G139="","Assign owner",IF(I139="Published",IF(J139="","Human review required",IF(K139="","Add publish date",IF(L139="","Add published URL",""))),IF(AND(H139&lt;&gt;"",H139&lt;'Start Here'!$D$8),"Past planned date",""))))))))</x:f>
      </x:c>
    </x:row>
    <x:row r="140" ht="27" customHeight="1">
      <x:c r="A140" s="67"/>
      <x:c r="B140" s="67"/>
      <x:c r="C140" s="67"/>
      <x:c r="D140" s="67"/>
      <x:c r="E140" s="67"/>
      <x:c r="F140" s="67"/>
      <x:c r="G140" s="67"/>
      <x:c r="H140" s="70"/>
      <x:c r="I140" s="67"/>
      <x:c r="J140" s="67"/>
      <x:c r="K140" s="70"/>
      <x:c r="L140" s="67"/>
      <x:c r="M140" s="75" t="str">
        <x:f>IF(A140="","",IF(COUNTIF($A$7:$A$156,A140)&gt;1,"Duplicate ID",IF(B140="","Add customer question",IF(D140="","Add source",IF(F140="","Add call to action",IF(G140="","Assign owner",IF(I140="Published",IF(J140="","Human review required",IF(K140="","Add publish date",IF(L140="","Add published URL",""))),IF(AND(H140&lt;&gt;"",H140&lt;'Start Here'!$D$8),"Past planned date",""))))))))</x:f>
      </x:c>
    </x:row>
    <x:row r="141" ht="27" customHeight="1">
      <x:c r="A141" s="67"/>
      <x:c r="B141" s="67"/>
      <x:c r="C141" s="67"/>
      <x:c r="D141" s="67"/>
      <x:c r="E141" s="67"/>
      <x:c r="F141" s="67"/>
      <x:c r="G141" s="67"/>
      <x:c r="H141" s="70"/>
      <x:c r="I141" s="67"/>
      <x:c r="J141" s="67"/>
      <x:c r="K141" s="70"/>
      <x:c r="L141" s="67"/>
      <x:c r="M141" s="75" t="str">
        <x:f>IF(A141="","",IF(COUNTIF($A$7:$A$156,A141)&gt;1,"Duplicate ID",IF(B141="","Add customer question",IF(D141="","Add source",IF(F141="","Add call to action",IF(G141="","Assign owner",IF(I141="Published",IF(J141="","Human review required",IF(K141="","Add publish date",IF(L141="","Add published URL",""))),IF(AND(H141&lt;&gt;"",H141&lt;'Start Here'!$D$8),"Past planned date",""))))))))</x:f>
      </x:c>
    </x:row>
    <x:row r="142" ht="27" customHeight="1">
      <x:c r="A142" s="67"/>
      <x:c r="B142" s="67"/>
      <x:c r="C142" s="67"/>
      <x:c r="D142" s="67"/>
      <x:c r="E142" s="67"/>
      <x:c r="F142" s="67"/>
      <x:c r="G142" s="67"/>
      <x:c r="H142" s="70"/>
      <x:c r="I142" s="67"/>
      <x:c r="J142" s="67"/>
      <x:c r="K142" s="70"/>
      <x:c r="L142" s="67"/>
      <x:c r="M142" s="75" t="str">
        <x:f>IF(A142="","",IF(COUNTIF($A$7:$A$156,A142)&gt;1,"Duplicate ID",IF(B142="","Add customer question",IF(D142="","Add source",IF(F142="","Add call to action",IF(G142="","Assign owner",IF(I142="Published",IF(J142="","Human review required",IF(K142="","Add publish date",IF(L142="","Add published URL",""))),IF(AND(H142&lt;&gt;"",H142&lt;'Start Here'!$D$8),"Past planned date",""))))))))</x:f>
      </x:c>
    </x:row>
    <x:row r="143" ht="27" customHeight="1">
      <x:c r="A143" s="67"/>
      <x:c r="B143" s="67"/>
      <x:c r="C143" s="67"/>
      <x:c r="D143" s="67"/>
      <x:c r="E143" s="67"/>
      <x:c r="F143" s="67"/>
      <x:c r="G143" s="67"/>
      <x:c r="H143" s="70"/>
      <x:c r="I143" s="67"/>
      <x:c r="J143" s="67"/>
      <x:c r="K143" s="70"/>
      <x:c r="L143" s="67"/>
      <x:c r="M143" s="75" t="str">
        <x:f>IF(A143="","",IF(COUNTIF($A$7:$A$156,A143)&gt;1,"Duplicate ID",IF(B143="","Add customer question",IF(D143="","Add source",IF(F143="","Add call to action",IF(G143="","Assign owner",IF(I143="Published",IF(J143="","Human review required",IF(K143="","Add publish date",IF(L143="","Add published URL",""))),IF(AND(H143&lt;&gt;"",H143&lt;'Start Here'!$D$8),"Past planned date",""))))))))</x:f>
      </x:c>
    </x:row>
    <x:row r="144" ht="27" customHeight="1">
      <x:c r="A144" s="67"/>
      <x:c r="B144" s="67"/>
      <x:c r="C144" s="67"/>
      <x:c r="D144" s="67"/>
      <x:c r="E144" s="67"/>
      <x:c r="F144" s="67"/>
      <x:c r="G144" s="67"/>
      <x:c r="H144" s="70"/>
      <x:c r="I144" s="67"/>
      <x:c r="J144" s="67"/>
      <x:c r="K144" s="70"/>
      <x:c r="L144" s="67"/>
      <x:c r="M144" s="75" t="str">
        <x:f>IF(A144="","",IF(COUNTIF($A$7:$A$156,A144)&gt;1,"Duplicate ID",IF(B144="","Add customer question",IF(D144="","Add source",IF(F144="","Add call to action",IF(G144="","Assign owner",IF(I144="Published",IF(J144="","Human review required",IF(K144="","Add publish date",IF(L144="","Add published URL",""))),IF(AND(H144&lt;&gt;"",H144&lt;'Start Here'!$D$8),"Past planned date",""))))))))</x:f>
      </x:c>
    </x:row>
    <x:row r="145" ht="27" customHeight="1">
      <x:c r="A145" s="67"/>
      <x:c r="B145" s="67"/>
      <x:c r="C145" s="67"/>
      <x:c r="D145" s="67"/>
      <x:c r="E145" s="67"/>
      <x:c r="F145" s="67"/>
      <x:c r="G145" s="67"/>
      <x:c r="H145" s="70"/>
      <x:c r="I145" s="67"/>
      <x:c r="J145" s="67"/>
      <x:c r="K145" s="70"/>
      <x:c r="L145" s="67"/>
      <x:c r="M145" s="75" t="str">
        <x:f>IF(A145="","",IF(COUNTIF($A$7:$A$156,A145)&gt;1,"Duplicate ID",IF(B145="","Add customer question",IF(D145="","Add source",IF(F145="","Add call to action",IF(G145="","Assign owner",IF(I145="Published",IF(J145="","Human review required",IF(K145="","Add publish date",IF(L145="","Add published URL",""))),IF(AND(H145&lt;&gt;"",H145&lt;'Start Here'!$D$8),"Past planned date",""))))))))</x:f>
      </x:c>
    </x:row>
    <x:row r="146" ht="27" customHeight="1">
      <x:c r="A146" s="67"/>
      <x:c r="B146" s="67"/>
      <x:c r="C146" s="67"/>
      <x:c r="D146" s="67"/>
      <x:c r="E146" s="67"/>
      <x:c r="F146" s="67"/>
      <x:c r="G146" s="67"/>
      <x:c r="H146" s="70"/>
      <x:c r="I146" s="67"/>
      <x:c r="J146" s="67"/>
      <x:c r="K146" s="70"/>
      <x:c r="L146" s="67"/>
      <x:c r="M146" s="75" t="str">
        <x:f>IF(A146="","",IF(COUNTIF($A$7:$A$156,A146)&gt;1,"Duplicate ID",IF(B146="","Add customer question",IF(D146="","Add source",IF(F146="","Add call to action",IF(G146="","Assign owner",IF(I146="Published",IF(J146="","Human review required",IF(K146="","Add publish date",IF(L146="","Add published URL",""))),IF(AND(H146&lt;&gt;"",H146&lt;'Start Here'!$D$8),"Past planned date",""))))))))</x:f>
      </x:c>
    </x:row>
    <x:row r="147" ht="27" customHeight="1">
      <x:c r="A147" s="67"/>
      <x:c r="B147" s="67"/>
      <x:c r="C147" s="67"/>
      <x:c r="D147" s="67"/>
      <x:c r="E147" s="67"/>
      <x:c r="F147" s="67"/>
      <x:c r="G147" s="67"/>
      <x:c r="H147" s="70"/>
      <x:c r="I147" s="67"/>
      <x:c r="J147" s="67"/>
      <x:c r="K147" s="70"/>
      <x:c r="L147" s="67"/>
      <x:c r="M147" s="75" t="str">
        <x:f>IF(A147="","",IF(COUNTIF($A$7:$A$156,A147)&gt;1,"Duplicate ID",IF(B147="","Add customer question",IF(D147="","Add source",IF(F147="","Add call to action",IF(G147="","Assign owner",IF(I147="Published",IF(J147="","Human review required",IF(K147="","Add publish date",IF(L147="","Add published URL",""))),IF(AND(H147&lt;&gt;"",H147&lt;'Start Here'!$D$8),"Past planned date",""))))))))</x:f>
      </x:c>
    </x:row>
    <x:row r="148" ht="27" customHeight="1">
      <x:c r="A148" s="67"/>
      <x:c r="B148" s="67"/>
      <x:c r="C148" s="67"/>
      <x:c r="D148" s="67"/>
      <x:c r="E148" s="67"/>
      <x:c r="F148" s="67"/>
      <x:c r="G148" s="67"/>
      <x:c r="H148" s="70"/>
      <x:c r="I148" s="67"/>
      <x:c r="J148" s="67"/>
      <x:c r="K148" s="70"/>
      <x:c r="L148" s="67"/>
      <x:c r="M148" s="75" t="str">
        <x:f>IF(A148="","",IF(COUNTIF($A$7:$A$156,A148)&gt;1,"Duplicate ID",IF(B148="","Add customer question",IF(D148="","Add source",IF(F148="","Add call to action",IF(G148="","Assign owner",IF(I148="Published",IF(J148="","Human review required",IF(K148="","Add publish date",IF(L148="","Add published URL",""))),IF(AND(H148&lt;&gt;"",H148&lt;'Start Here'!$D$8),"Past planned date",""))))))))</x:f>
      </x:c>
    </x:row>
    <x:row r="149" ht="27" customHeight="1">
      <x:c r="A149" s="67"/>
      <x:c r="B149" s="67"/>
      <x:c r="C149" s="67"/>
      <x:c r="D149" s="67"/>
      <x:c r="E149" s="67"/>
      <x:c r="F149" s="67"/>
      <x:c r="G149" s="67"/>
      <x:c r="H149" s="70"/>
      <x:c r="I149" s="67"/>
      <x:c r="J149" s="67"/>
      <x:c r="K149" s="70"/>
      <x:c r="L149" s="67"/>
      <x:c r="M149" s="75" t="str">
        <x:f>IF(A149="","",IF(COUNTIF($A$7:$A$156,A149)&gt;1,"Duplicate ID",IF(B149="","Add customer question",IF(D149="","Add source",IF(F149="","Add call to action",IF(G149="","Assign owner",IF(I149="Published",IF(J149="","Human review required",IF(K149="","Add publish date",IF(L149="","Add published URL",""))),IF(AND(H149&lt;&gt;"",H149&lt;'Start Here'!$D$8),"Past planned date",""))))))))</x:f>
      </x:c>
    </x:row>
    <x:row r="150" ht="27" customHeight="1">
      <x:c r="A150" s="67"/>
      <x:c r="B150" s="67"/>
      <x:c r="C150" s="67"/>
      <x:c r="D150" s="67"/>
      <x:c r="E150" s="67"/>
      <x:c r="F150" s="67"/>
      <x:c r="G150" s="67"/>
      <x:c r="H150" s="70"/>
      <x:c r="I150" s="67"/>
      <x:c r="J150" s="67"/>
      <x:c r="K150" s="70"/>
      <x:c r="L150" s="67"/>
      <x:c r="M150" s="75" t="str">
        <x:f>IF(A150="","",IF(COUNTIF($A$7:$A$156,A150)&gt;1,"Duplicate ID",IF(B150="","Add customer question",IF(D150="","Add source",IF(F150="","Add call to action",IF(G150="","Assign owner",IF(I150="Published",IF(J150="","Human review required",IF(K150="","Add publish date",IF(L150="","Add published URL",""))),IF(AND(H150&lt;&gt;"",H150&lt;'Start Here'!$D$8),"Past planned date",""))))))))</x:f>
      </x:c>
    </x:row>
    <x:row r="151" ht="27" customHeight="1">
      <x:c r="A151" s="67"/>
      <x:c r="B151" s="67"/>
      <x:c r="C151" s="67"/>
      <x:c r="D151" s="67"/>
      <x:c r="E151" s="67"/>
      <x:c r="F151" s="67"/>
      <x:c r="G151" s="67"/>
      <x:c r="H151" s="70"/>
      <x:c r="I151" s="67"/>
      <x:c r="J151" s="67"/>
      <x:c r="K151" s="70"/>
      <x:c r="L151" s="67"/>
      <x:c r="M151" s="75" t="str">
        <x:f>IF(A151="","",IF(COUNTIF($A$7:$A$156,A151)&gt;1,"Duplicate ID",IF(B151="","Add customer question",IF(D151="","Add source",IF(F151="","Add call to action",IF(G151="","Assign owner",IF(I151="Published",IF(J151="","Human review required",IF(K151="","Add publish date",IF(L151="","Add published URL",""))),IF(AND(H151&lt;&gt;"",H151&lt;'Start Here'!$D$8),"Past planned date",""))))))))</x:f>
      </x:c>
    </x:row>
    <x:row r="152" ht="27" customHeight="1">
      <x:c r="A152" s="67"/>
      <x:c r="B152" s="67"/>
      <x:c r="C152" s="67"/>
      <x:c r="D152" s="67"/>
      <x:c r="E152" s="67"/>
      <x:c r="F152" s="67"/>
      <x:c r="G152" s="67"/>
      <x:c r="H152" s="70"/>
      <x:c r="I152" s="67"/>
      <x:c r="J152" s="67"/>
      <x:c r="K152" s="70"/>
      <x:c r="L152" s="67"/>
      <x:c r="M152" s="75" t="str">
        <x:f>IF(A152="","",IF(COUNTIF($A$7:$A$156,A152)&gt;1,"Duplicate ID",IF(B152="","Add customer question",IF(D152="","Add source",IF(F152="","Add call to action",IF(G152="","Assign owner",IF(I152="Published",IF(J152="","Human review required",IF(K152="","Add publish date",IF(L152="","Add published URL",""))),IF(AND(H152&lt;&gt;"",H152&lt;'Start Here'!$D$8),"Past planned date",""))))))))</x:f>
      </x:c>
    </x:row>
    <x:row r="153" ht="27" customHeight="1">
      <x:c r="A153" s="67"/>
      <x:c r="B153" s="67"/>
      <x:c r="C153" s="67"/>
      <x:c r="D153" s="67"/>
      <x:c r="E153" s="67"/>
      <x:c r="F153" s="67"/>
      <x:c r="G153" s="67"/>
      <x:c r="H153" s="70"/>
      <x:c r="I153" s="67"/>
      <x:c r="J153" s="67"/>
      <x:c r="K153" s="70"/>
      <x:c r="L153" s="67"/>
      <x:c r="M153" s="75" t="str">
        <x:f>IF(A153="","",IF(COUNTIF($A$7:$A$156,A153)&gt;1,"Duplicate ID",IF(B153="","Add customer question",IF(D153="","Add source",IF(F153="","Add call to action",IF(G153="","Assign owner",IF(I153="Published",IF(J153="","Human review required",IF(K153="","Add publish date",IF(L153="","Add published URL",""))),IF(AND(H153&lt;&gt;"",H153&lt;'Start Here'!$D$8),"Past planned date",""))))))))</x:f>
      </x:c>
    </x:row>
    <x:row r="154" ht="27" customHeight="1">
      <x:c r="A154" s="67"/>
      <x:c r="B154" s="67"/>
      <x:c r="C154" s="67"/>
      <x:c r="D154" s="67"/>
      <x:c r="E154" s="67"/>
      <x:c r="F154" s="67"/>
      <x:c r="G154" s="67"/>
      <x:c r="H154" s="70"/>
      <x:c r="I154" s="67"/>
      <x:c r="J154" s="67"/>
      <x:c r="K154" s="70"/>
      <x:c r="L154" s="67"/>
      <x:c r="M154" s="75" t="str">
        <x:f>IF(A154="","",IF(COUNTIF($A$7:$A$156,A154)&gt;1,"Duplicate ID",IF(B154="","Add customer question",IF(D154="","Add source",IF(F154="","Add call to action",IF(G154="","Assign owner",IF(I154="Published",IF(J154="","Human review required",IF(K154="","Add publish date",IF(L154="","Add published URL",""))),IF(AND(H154&lt;&gt;"",H154&lt;'Start Here'!$D$8),"Past planned date",""))))))))</x:f>
      </x:c>
    </x:row>
    <x:row r="155" ht="27" customHeight="1">
      <x:c r="A155" s="67"/>
      <x:c r="B155" s="67"/>
      <x:c r="C155" s="67"/>
      <x:c r="D155" s="67"/>
      <x:c r="E155" s="67"/>
      <x:c r="F155" s="67"/>
      <x:c r="G155" s="67"/>
      <x:c r="H155" s="70"/>
      <x:c r="I155" s="67"/>
      <x:c r="J155" s="67"/>
      <x:c r="K155" s="70"/>
      <x:c r="L155" s="67"/>
      <x:c r="M155" s="75" t="str">
        <x:f>IF(A155="","",IF(COUNTIF($A$7:$A$156,A155)&gt;1,"Duplicate ID",IF(B155="","Add customer question",IF(D155="","Add source",IF(F155="","Add call to action",IF(G155="","Assign owner",IF(I155="Published",IF(J155="","Human review required",IF(K155="","Add publish date",IF(L155="","Add published URL",""))),IF(AND(H155&lt;&gt;"",H155&lt;'Start Here'!$D$8),"Past planned date",""))))))))</x:f>
      </x:c>
    </x:row>
    <x:row r="156" ht="27" customHeight="1">
      <x:c r="A156" s="67"/>
      <x:c r="B156" s="67"/>
      <x:c r="C156" s="67"/>
      <x:c r="D156" s="67"/>
      <x:c r="E156" s="67"/>
      <x:c r="F156" s="67"/>
      <x:c r="G156" s="67"/>
      <x:c r="H156" s="70"/>
      <x:c r="I156" s="67"/>
      <x:c r="J156" s="67"/>
      <x:c r="K156" s="70"/>
      <x:c r="L156" s="67"/>
      <x:c r="M156" s="75" t="str">
        <x:f>IF(A156="","",IF(COUNTIF($A$7:$A$156,A156)&gt;1,"Duplicate ID",IF(B156="","Add customer question",IF(D156="","Add source",IF(F156="","Add call to action",IF(G156="","Assign owner",IF(I156="Published",IF(J156="","Human review required",IF(K156="","Add publish date",IF(L156="","Add published URL",""))),IF(AND(H156&lt;&gt;"",H156&lt;'Start Here'!$D$8),"Past planned date",""))))))))</x:f>
      </x:c>
    </x:row>
  </x:sheetData>
  <x:mergeCells>
    <x:mergeCell ref="A1:M2"/>
    <x:mergeCell ref="A3:M3"/>
    <x:mergeCell ref="A4:M4"/>
  </x:mergeCells>
  <x:conditionalFormatting sqref="M7:M156">
    <x:cfRule type="expression" dxfId="5" priority="1">
      <x:formula>M7&lt;&gt;""</x:formula>
    </x:cfRule>
  </x:conditionalFormatting>
  <x:dataValidations count="2">
    <x:dataValidation type="list" sqref="E7:E156">
      <x:formula1>"Website FAQ,Video,Social post,Email,Business Profile post,Other"</x:formula1>
    </x:dataValidation>
    <x:dataValidation type="list" sqref="I7:I156">
      <x:formula1>"Idea,Draft,Review,Approved,Published"</x:formula1>
    </x:dataValidation>
  </x:dataValidations>
  <x:pageMargins left="0.7" right="0.7" top="0.75" bottom="0.75" header="0.3" footer="0.3"/>
  <x:tableParts count="1">
    <x:tablePart xmlns:r="http://schemas.openxmlformats.org/officeDocument/2006/relationships" r:id="R7bdd3b1aee06441f"/>
  </x:tableParts>
</x:worksheet>
</file>

<file path=xl/worksheets/sheet6.xml><?xml version="1.0" encoding="utf-8"?>
<x:worksheet xmlns:x="http://schemas.openxmlformats.org/spreadsheetml/2006/main">
  <x:sheetFormatPr defaultRowHeight="15"/>
  <x:cols>
    <x:col min="1" max="1" width="29" hidden="0" customWidth="1"/>
    <x:col min="2" max="2" width="16" hidden="0" customWidth="1"/>
    <x:col min="3" max="3" width="16" hidden="0" customWidth="1"/>
    <x:col min="4" max="4" width="16" hidden="0" customWidth="1"/>
    <x:col min="5" max="5" width="3"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5" customHeight="1">
      <x:c r="A1" s="163" t="str">
        <x:v>WEEKLY DASHBOARD</x:v>
      </x:c>
      <x:c r="B1" s="163"/>
      <x:c r="C1" s="163"/>
      <x:c r="D1" s="163"/>
      <x:c r="E1" s="163"/>
      <x:c r="F1" s="163"/>
      <x:c r="G1" s="8"/>
      <x:c r="H1" s="8"/>
      <x:c r="I1" s="8"/>
      <x:c r="J1" s="8"/>
      <x:c r="K1" s="8"/>
      <x:c r="L1" s="8"/>
    </x:row>
    <x:row r="2" ht="25" customHeight="1">
      <x:c r="A2" s="158"/>
      <x:c r="B2" s="158"/>
      <x:c r="C2" s="158"/>
      <x:c r="D2" s="158"/>
      <x:c r="E2" s="158"/>
      <x:c r="F2" s="158"/>
      <x:c r="G2" s="8"/>
      <x:c r="H2" s="8"/>
      <x:c r="I2" s="8"/>
      <x:c r="J2" s="8"/>
      <x:c r="K2" s="8"/>
      <x:c r="L2" s="8"/>
    </x:row>
    <x:row r="3" ht="30" customHeight="1">
      <x:c r="A3" s="169" t="str">
        <x:v>GOT MORTGAGES  |  Live input sheets only. Goals stay blank until entered in KPI Scorecard.</x:v>
      </x:c>
      <x:c r="B3" s="169"/>
      <x:c r="C3" s="169"/>
      <x:c r="D3" s="169"/>
      <x:c r="E3" s="169"/>
      <x:c r="F3" s="169"/>
      <x:c r="G3" s="14"/>
      <x:c r="H3" s="14"/>
      <x:c r="I3" s="14"/>
      <x:c r="J3" s="14"/>
      <x:c r="K3" s="14"/>
      <x:c r="L3" s="14"/>
    </x:row>
    <x:row r="4" ht="22" customHeight="1">
      <x:c r="A4" s="160"/>
      <x:c r="B4" s="160"/>
      <x:c r="C4" s="160"/>
      <x:c r="D4" s="160"/>
      <x:c r="E4" s="160"/>
      <x:c r="F4" s="158" t="str">
        <x:v>Weekly activity | Actual vs goal</x:v>
      </x:c>
      <x:c r="G4" s="139"/>
      <x:c r="H4" s="139"/>
      <x:c r="I4" s="139"/>
      <x:c r="J4" s="139"/>
      <x:c r="K4" s="139"/>
      <x:c r="L4" s="139"/>
    </x:row>
    <x:row r="5" ht="22" customHeight="1">
      <x:c r="A5" s="160" t="str">
        <x:v>Period starts</x:v>
      </x:c>
      <x:c r="B5" s="161" t="n">
        <x:f>'Start Here'!D9</x:f>
        <x:v>46272</x:v>
      </x:c>
      <x:c r="C5" s="160" t="str">
        <x:v>Through as-of</x:v>
      </x:c>
      <x:c r="D5" s="161" t="n">
        <x:f>MIN(B5+6,'Start Here'!$D$8)</x:f>
        <x:v>46276</x:v>
      </x:c>
      <x:c r="E5" s="160"/>
      <x:c r="F5" s="160"/>
      <x:c r="G5" s="3"/>
      <x:c r="H5" s="3"/>
      <x:c r="I5" s="3"/>
      <x:c r="J5" s="3"/>
      <x:c r="K5" s="3"/>
      <x:c r="L5" s="3"/>
    </x:row>
    <x:row r="6" ht="22" customHeight="1">
      <x:c r="A6" s="160"/>
      <x:c r="B6" s="160"/>
      <x:c r="C6" s="160"/>
      <x:c r="D6" s="160"/>
      <x:c r="E6" s="160"/>
      <x:c r="F6" s="160"/>
      <x:c r="G6" s="3"/>
      <x:c r="H6" s="3"/>
      <x:c r="I6" s="3"/>
      <x:c r="J6" s="3"/>
      <x:c r="K6" s="3"/>
      <x:c r="L6" s="3"/>
    </x:row>
    <x:row r="7" ht="22" customHeight="1">
      <x:c r="A7" s="160"/>
      <x:c r="B7" s="160"/>
      <x:c r="C7" s="160"/>
      <x:c r="D7" s="160"/>
      <x:c r="E7" s="160"/>
      <x:c r="F7" s="160"/>
      <x:c r="G7" s="3"/>
      <x:c r="H7" s="3"/>
      <x:c r="I7" s="3"/>
      <x:c r="J7" s="3"/>
      <x:c r="K7" s="3"/>
      <x:c r="L7" s="3"/>
    </x:row>
    <x:row r="8" ht="28" customHeight="1">
      <x:c r="A8" s="167" t="str">
        <x:v>Metric</x:v>
      </x:c>
      <x:c r="B8" s="167" t="str">
        <x:v>Actual</x:v>
      </x:c>
      <x:c r="C8" s="167" t="str">
        <x:v>Goal</x:v>
      </x:c>
      <x:c r="D8" s="167" t="str">
        <x:v>Attainment</x:v>
      </x:c>
      <x:c r="E8" s="167"/>
      <x:c r="F8" s="167"/>
      <x:c r="G8" s="3"/>
      <x:c r="H8" s="3"/>
      <x:c r="I8" s="3"/>
      <x:c r="J8" s="3"/>
      <x:c r="K8" s="3"/>
      <x:c r="L8" s="3"/>
    </x:row>
    <x:row r="9" ht="33" customHeight="1">
      <x:c r="A9" s="159" t="str">
        <x:v>Outreach completed</x:v>
      </x:c>
      <x:c r="B9" s="158" t="n">
        <x:f>COUNTIFS('Activity Tracker'!$A$7:$A$506,"&gt;="&amp;$B$5,'Activity Tracker'!$A$7:$A$506,"&lt;="&amp;$D$5,'Activity Tracker'!$F$7:$F$506,"Completed",'Activity Tracker'!$C$7:$C$506,"Outreach")</x:f>
        <x:v>0</x:v>
      </x:c>
      <x:c r="C9" s="159" t="str">
        <x:f>IF('KPI Scorecard'!B7="","",'KPI Scorecard'!B7)</x:f>
      </x:c>
      <x:c r="D9" s="186" t="str">
        <x:f>IF(OR(C9="",C9=0,B9=""),"",B9/C9)</x:f>
      </x:c>
      <x:c r="E9" s="160"/>
      <x:c r="F9" s="160"/>
      <x:c r="G9" s="3"/>
      <x:c r="H9" s="3"/>
      <x:c r="I9" s="3"/>
      <x:c r="J9" s="3"/>
      <x:c r="K9" s="3"/>
      <x:c r="L9" s="3"/>
    </x:row>
    <x:row r="10" ht="33" customHeight="1">
      <x:c r="A10" s="159" t="str">
        <x:v>Conversations completed</x:v>
      </x:c>
      <x:c r="B10" s="158" t="n">
        <x:f>COUNTIFS('Activity Tracker'!$A$7:$A$506,"&gt;="&amp;$B$5,'Activity Tracker'!$A$7:$A$506,"&lt;="&amp;$D$5,'Activity Tracker'!$F$7:$F$506,"Completed",'Activity Tracker'!$C$7:$C$506,"Conversation")</x:f>
        <x:v>0</x:v>
      </x:c>
      <x:c r="C10" s="159" t="str">
        <x:f>IF('KPI Scorecard'!B8="","",'KPI Scorecard'!B8)</x:f>
      </x:c>
      <x:c r="D10" s="186" t="str">
        <x:f>IF(OR(C10="",C10=0,B10=""),"",B10/C10)</x:f>
      </x:c>
      <x:c r="E10" s="160"/>
      <x:c r="F10" s="160"/>
      <x:c r="G10" s="3"/>
      <x:c r="H10" s="3"/>
      <x:c r="I10" s="3"/>
      <x:c r="J10" s="3"/>
      <x:c r="K10" s="3"/>
      <x:c r="L10" s="3"/>
    </x:row>
    <x:row r="11" ht="33" customHeight="1">
      <x:c r="A11" s="159" t="str">
        <x:v>Meetings completed</x:v>
      </x:c>
      <x:c r="B11" s="158" t="n">
        <x:f>COUNTIFS('Activity Tracker'!$A$7:$A$506,"&gt;="&amp;$B$5,'Activity Tracker'!$A$7:$A$506,"&lt;="&amp;$D$5,'Activity Tracker'!$F$7:$F$506,"Completed",'Activity Tracker'!$C$7:$C$506,"Meeting")</x:f>
        <x:v>0</x:v>
      </x:c>
      <x:c r="C11" s="159" t="str">
        <x:f>IF('KPI Scorecard'!B9="","",'KPI Scorecard'!B9)</x:f>
      </x:c>
      <x:c r="D11" s="186" t="str">
        <x:f>IF(OR(C11="",C11=0,B11=""),"",B11/C11)</x:f>
      </x:c>
      <x:c r="E11" s="160"/>
      <x:c r="F11" s="160"/>
      <x:c r="G11" s="3"/>
      <x:c r="H11" s="3"/>
      <x:c r="I11" s="3"/>
      <x:c r="J11" s="3"/>
      <x:c r="K11" s="3"/>
      <x:c r="L11" s="3"/>
    </x:row>
    <x:row r="12" ht="33" customHeight="1">
      <x:c r="A12" s="159" t="str">
        <x:v>Assets published</x:v>
      </x:c>
      <x:c r="B12" s="158" t="n">
        <x:f>COUNTIFS('Content Planner'!$K$7:$K$156,"&gt;="&amp;$B$5,'Content Planner'!$K$7:$K$156,"&lt;="&amp;$D$5,'Content Planner'!$I$7:$I$156,"Published",'Content Planner'!$J$7:$J$156,"&lt;&gt;",'Content Planner'!$A$7:$A$156,"&lt;&gt;")</x:f>
        <x:v>0</x:v>
      </x:c>
      <x:c r="C12" s="159" t="str">
        <x:f>IF('KPI Scorecard'!B10="","",'KPI Scorecard'!B10)</x:f>
      </x:c>
      <x:c r="D12" s="186" t="str">
        <x:f>IF(OR(C12="",C12=0,B12=""),"",B12/C12)</x:f>
      </x:c>
      <x:c r="E12" s="160"/>
      <x:c r="F12" s="160"/>
      <x:c r="G12" s="3"/>
      <x:c r="H12" s="3"/>
      <x:c r="I12" s="3"/>
      <x:c r="J12" s="3"/>
      <x:c r="K12" s="3"/>
      <x:c r="L12" s="3"/>
    </x:row>
    <x:row r="13" ht="33" customHeight="1">
      <x:c r="A13" s="159" t="str">
        <x:v>Net hours saved</x:v>
      </x:c>
      <x:c r="B13" s="187" t="n">
        <x:f>SUMIFS('Activity Tracker'!$J$7:$J$506,'Activity Tracker'!$A$7:$A$506,"&gt;="&amp;$B$5,'Activity Tracker'!$A$7:$A$506,"&lt;="&amp;$D$5,'Activity Tracker'!$F$7:$F$506,"Completed")/60</x:f>
        <x:v>0</x:v>
      </x:c>
      <x:c r="C13" s="188" t="str">
        <x:f>IF('KPI Scorecard'!B11="","",'KPI Scorecard'!B11)</x:f>
      </x:c>
      <x:c r="D13" s="186" t="str">
        <x:f>IF(OR(C13="",C13=0,B13=""),"",B13/C13)</x:f>
      </x:c>
      <x:c r="E13" s="160"/>
      <x:c r="F13" s="160"/>
      <x:c r="G13" s="3"/>
      <x:c r="H13" s="3"/>
      <x:c r="I13" s="3"/>
      <x:c r="J13" s="3"/>
      <x:c r="K13" s="3"/>
      <x:c r="L13" s="3"/>
    </x:row>
    <x:row r="14" ht="33" customHeight="1">
      <x:c r="A14" s="159" t="str">
        <x:v>Decision win rate</x:v>
      </x:c>
      <x:c r="B14" s="189" t="str">
        <x:f>IFERROR(COUNTIFS('Opportunity Tracker'!$Q$7:$Q$206,"&gt;="&amp;$B$5,'Opportunity Tracker'!$Q$7:$Q$206,"&lt;="&amp;$D$5,'Opportunity Tracker'!$A$7:$A$206,"&lt;&gt;",'Opportunity Tracker'!$F$7:$F$206,"Won")/(COUNTIFS('Opportunity Tracker'!$Q$7:$Q$206,"&gt;="&amp;$B$5,'Opportunity Tracker'!$Q$7:$Q$206,"&lt;="&amp;$D$5,'Opportunity Tracker'!$A$7:$A$206,"&lt;&gt;",'Opportunity Tracker'!$F$7:$F$206,"Won")+COUNTIFS('Opportunity Tracker'!$Q$7:$Q$206,"&gt;="&amp;$B$5,'Opportunity Tracker'!$Q$7:$Q$206,"&lt;="&amp;$D$5,'Opportunity Tracker'!$A$7:$A$206,"&lt;&gt;",'Opportunity Tracker'!$F$7:$F$206,"Lost")),"")</x:f>
      </x:c>
      <x:c r="C14" s="190" t="str">
        <x:f>IF('KPI Scorecard'!B12="","",'KPI Scorecard'!B12)</x:f>
      </x:c>
      <x:c r="D14" s="186" t="str">
        <x:f>IF(OR(C14="",C14=0,B14=""),"",B14/C14)</x:f>
      </x:c>
      <x:c r="E14" s="160"/>
      <x:c r="F14" s="160"/>
      <x:c r="G14" s="3"/>
      <x:c r="H14" s="3"/>
      <x:c r="I14" s="3"/>
      <x:c r="J14" s="3"/>
      <x:c r="K14" s="3"/>
      <x:c r="L14" s="3"/>
    </x:row>
    <x:row r="15" ht="33" customHeight="1">
      <x:c r="A15" s="159" t="str">
        <x:v>Creation-cohort win rate</x:v>
      </x:c>
      <x:c r="B15" s="189" t="str">
        <x:f>IFERROR(COUNTIFS('Opportunity Tracker'!$B$7:$B$206,"&gt;="&amp;$B$5,'Opportunity Tracker'!$B$7:$B$206,"&lt;="&amp;$D$5,'Opportunity Tracker'!$A$7:$A$206,"&lt;&gt;",'Opportunity Tracker'!$F$7:$F$206,"Won",'Opportunity Tracker'!$Q$7:$Q$206,"&gt;=1",'Opportunity Tracker'!$Q$7:$Q$206,"&lt;="&amp;'Start Here'!$D$8)/COUNTIFS('Opportunity Tracker'!$B$7:$B$206,"&gt;="&amp;$B$5,'Opportunity Tracker'!$B$7:$B$206,"&lt;="&amp;$D$5,'Opportunity Tracker'!$A$7:$A$206,"&lt;&gt;"),"")</x:f>
      </x:c>
      <x:c r="C15" s="190" t="str">
        <x:f>IF('KPI Scorecard'!B13="","",'KPI Scorecard'!B13)</x:f>
      </x:c>
      <x:c r="D15" s="186" t="str">
        <x:f>IF(OR(C15="",C15=0,B15=""),"",B15/C15)</x:f>
      </x:c>
      <x:c r="E15" s="160"/>
      <x:c r="F15" s="160"/>
      <x:c r="G15" s="3"/>
      <x:c r="H15" s="3"/>
      <x:c r="I15" s="3"/>
      <x:c r="J15" s="3"/>
      <x:c r="K15" s="3"/>
      <x:c r="L15" s="3"/>
    </x:row>
    <x:row r="16" ht="33" customHeight="1">
      <x:c r="A16" s="159" t="str">
        <x:v>Due-date on-time rate</x:v>
      </x:c>
      <x:c r="B16" s="189" t="str">
        <x:f>IFERROR(COUNTIFS('Follow-Up Tracker'!$F$7:$F$306,"&gt;="&amp;$B$5,'Follow-Up Tracker'!$F$7:$F$306,"&lt;="&amp;$D$5,'Follow-Up Tracker'!$F$7:$F$306,"&lt;"&amp;'Start Here'!$D$8,'Follow-Up Tracker'!$G$7:$G$306,"&lt;&gt;Cancelled",'Follow-Up Tracker'!$A$7:$A$306,"&lt;&gt;",'Follow-Up Tracker'!$I$7:$I$306,"On time",'Follow-Up Tracker'!$H$7:$H$306,"&lt;="&amp;'Start Here'!$D$8)/COUNTIFS('Follow-Up Tracker'!$F$7:$F$306,"&gt;="&amp;$B$5,'Follow-Up Tracker'!$F$7:$F$306,"&lt;="&amp;$D$5,'Follow-Up Tracker'!$F$7:$F$306,"&lt;"&amp;'Start Here'!$D$8,'Follow-Up Tracker'!$G$7:$G$306,"&lt;&gt;Cancelled",'Follow-Up Tracker'!$A$7:$A$306,"&lt;&gt;"),"")</x:f>
      </x:c>
      <x:c r="C16" s="190" t="str">
        <x:f>IF('KPI Scorecard'!B14="","",'KPI Scorecard'!B14)</x:f>
      </x:c>
      <x:c r="D16" s="186" t="str">
        <x:f>IF(OR(C16="",C16=0,B16=""),"",B16/C16)</x:f>
      </x:c>
      <x:c r="E16" s="160"/>
      <x:c r="F16" s="160"/>
      <x:c r="G16" s="3"/>
      <x:c r="H16" s="3"/>
      <x:c r="I16" s="3"/>
      <x:c r="J16" s="3"/>
      <x:c r="K16" s="3"/>
      <x:c r="L16" s="3"/>
    </x:row>
    <x:row r="17" ht="22" customHeight="1">
      <x:c r="A17" s="160"/>
      <x:c r="B17" s="160"/>
      <x:c r="C17" s="160"/>
      <x:c r="D17" s="160"/>
      <x:c r="E17" s="160"/>
      <x:c r="F17" s="160"/>
      <x:c r="G17" s="3"/>
      <x:c r="H17" s="3"/>
      <x:c r="I17" s="3"/>
      <x:c r="J17" s="3"/>
      <x:c r="K17" s="3"/>
      <x:c r="L17" s="3"/>
    </x:row>
    <x:row r="18" ht="22" customHeight="1">
      <x:c r="A18" s="160"/>
      <x:c r="B18" s="160"/>
      <x:c r="C18" s="160"/>
      <x:c r="D18" s="160"/>
      <x:c r="E18" s="160"/>
      <x:c r="F18" s="160"/>
      <x:c r="G18" s="3"/>
      <x:c r="H18" s="3"/>
      <x:c r="I18" s="3"/>
      <x:c r="J18" s="3"/>
      <x:c r="K18" s="3"/>
      <x:c r="L18" s="3"/>
    </x:row>
    <x:row r="19" ht="22" customHeight="1">
      <x:c r="A19" s="179" t="str">
        <x:v>CONTROL CHECKS | CURRENT</x:v>
      </x:c>
      <x:c r="B19" s="179"/>
      <x:c r="C19" s="179"/>
      <x:c r="D19" s="179"/>
      <x:c r="E19" s="160"/>
      <x:c r="F19" s="160"/>
      <x:c r="G19" s="3"/>
      <x:c r="H19" s="3"/>
      <x:c r="I19" s="3"/>
      <x:c r="J19" s="3"/>
      <x:c r="K19" s="3"/>
      <x:c r="L19" s="3"/>
    </x:row>
    <x:row r="20" ht="31" customHeight="1">
      <x:c r="A20" s="159" t="str">
        <x:v>Overdue opportunity next steps</x:v>
      </x:c>
      <x:c r="B20" s="159" t="n">
        <x:f>COUNTIF('Opportunity Tracker'!$S$7:$S$206,"Overdue")</x:f>
        <x:v>0</x:v>
      </x:c>
      <x:c r="C20" s="159"/>
      <x:c r="D20" s="159"/>
      <x:c r="E20" s="160"/>
      <x:c r="F20" s="160"/>
      <x:c r="G20" s="3"/>
      <x:c r="H20" s="3"/>
      <x:c r="I20" s="3"/>
      <x:c r="J20" s="3"/>
      <x:c r="K20" s="3"/>
      <x:c r="L20" s="3"/>
    </x:row>
    <x:row r="21" ht="31" customHeight="1">
      <x:c r="A21" s="159" t="str">
        <x:v>Overdue follow-up tasks</x:v>
      </x:c>
      <x:c r="B21" s="159" t="n">
        <x:f>COUNTIF('Follow-Up Tracker'!$J$7:$J$306,"Overdue")</x:f>
        <x:v>0</x:v>
      </x:c>
      <x:c r="C21" s="159"/>
      <x:c r="D21" s="159"/>
      <x:c r="E21" s="160"/>
      <x:c r="F21" s="160"/>
      <x:c r="G21" s="3"/>
      <x:c r="H21" s="3"/>
      <x:c r="I21" s="3"/>
      <x:c r="J21" s="3"/>
      <x:c r="K21" s="3"/>
      <x:c r="L21" s="3"/>
    </x:row>
    <x:row r="22" ht="31" customHeight="1">
      <x:c r="A22" s="166" t="str">
        <x:v>Flagged opportunity records</x:v>
      </x:c>
      <x:c r="B22" s="166" t="n">
        <x:f>COUNTIF('Opportunity Tracker'!$S$7:$S$206,"?*")</x:f>
        <x:v>0</x:v>
      </x:c>
      <x:c r="C22" s="166"/>
      <x:c r="D22" s="166"/>
      <x:c r="E22" s="167"/>
      <x:c r="F22" s="167"/>
      <x:c r="G22" s="3"/>
      <x:c r="H22" s="3"/>
      <x:c r="I22" s="3"/>
      <x:c r="J22" s="3"/>
      <x:c r="K22" s="3"/>
      <x:c r="L22" s="3"/>
    </x:row>
    <x:row r="23" ht="22" customHeight="1">
      <x:c r="A23" s="160"/>
      <x:c r="B23" s="160"/>
      <x:c r="C23" s="160"/>
      <x:c r="D23" s="160"/>
      <x:c r="E23" s="160"/>
      <x:c r="F23" s="159" t="str">
        <x:v>Charts populate as you log activity and set goals.</x:v>
      </x:c>
      <x:c r="G23" s="143"/>
      <x:c r="H23" s="143"/>
      <x:c r="I23" s="143"/>
      <x:c r="J23" s="143"/>
      <x:c r="K23" s="143"/>
      <x:c r="L23" s="143"/>
    </x:row>
    <x:row r="24" ht="22" customHeight="1">
      <x:c r="A24" s="160"/>
      <x:c r="B24" s="160"/>
      <x:c r="C24" s="160"/>
      <x:c r="D24" s="160"/>
      <x:c r="E24" s="160"/>
      <x:c r="F24" s="160"/>
      <x:c r="G24" s="3"/>
      <x:c r="H24" s="3"/>
      <x:c r="I24" s="3"/>
      <x:c r="J24" s="3"/>
      <x:c r="K24" s="3"/>
      <x:c r="L24" s="3"/>
    </x:row>
    <x:row r="25" ht="32" customHeight="1">
      <x:c r="A25" s="158" t="str">
        <x:v>Week starts</x:v>
      </x:c>
      <x:c r="B25" s="158" t="str">
        <x:v>Conversations</x:v>
      </x:c>
      <x:c r="C25" s="158" t="str">
        <x:v>Meetings</x:v>
      </x:c>
      <x:c r="D25" s="158" t="str">
        <x:v>Assets published</x:v>
      </x:c>
      <x:c r="E25" s="160"/>
      <x:c r="F25" s="160"/>
      <x:c r="G25" s="3"/>
      <x:c r="H25" s="3"/>
      <x:c r="I25" s="3"/>
      <x:c r="J25" s="3"/>
      <x:c r="K25" s="3"/>
      <x:c r="L25" s="3"/>
    </x:row>
    <x:row r="26" ht="22" customHeight="1">
      <x:c r="A26" s="161" t="n">
        <x:f>$B$5+(-21)</x:f>
        <x:v>46251</x:v>
      </x:c>
      <x:c r="B26" s="160" t="n">
        <x:f>COUNTIFS('Activity Tracker'!$A$7:$A$506,"&gt;="&amp;A26,'Activity Tracker'!$A$7:$A$506,"&lt;="&amp;MIN(A26+6,'Start Here'!$D$8),'Activity Tracker'!$F$7:$F$506,"Completed",'Activity Tracker'!$C$7:$C$506,"Conversation")</x:f>
        <x:v>0</x:v>
      </x:c>
      <x:c r="C26" s="160" t="n">
        <x:f>COUNTIFS('Activity Tracker'!$A$7:$A$506,"&gt;="&amp;A26,'Activity Tracker'!$A$7:$A$506,"&lt;="&amp;MIN(A26+6,'Start Here'!$D$8),'Activity Tracker'!$F$7:$F$506,"Completed",'Activity Tracker'!$C$7:$C$506,"Meeting")</x:f>
        <x:v>0</x:v>
      </x:c>
      <x:c r="D26" s="160" t="n">
        <x:f>COUNTIFS('Content Planner'!$K$7:$K$156,"&gt;="&amp;A26,'Content Planner'!$K$7:$K$156,"&lt;="&amp;MIN(A26+6,'Start Here'!$D$8),'Content Planner'!$I$7:$I$156,"Published",'Content Planner'!$J$7:$J$156,"&lt;&gt;",'Content Planner'!$A$7:$A$156,"&lt;&gt;")</x:f>
        <x:v>0</x:v>
      </x:c>
      <x:c r="E26" s="160"/>
      <x:c r="F26" s="160"/>
      <x:c r="G26" s="3"/>
      <x:c r="H26" s="3"/>
      <x:c r="I26" s="3"/>
      <x:c r="J26" s="3"/>
      <x:c r="K26" s="3"/>
      <x:c r="L26" s="3"/>
    </x:row>
    <x:row r="27" ht="22" customHeight="1">
      <x:c r="A27" s="161" t="n">
        <x:f>$B$5+(-14)</x:f>
        <x:v>46258</x:v>
      </x:c>
      <x:c r="B27" s="160" t="n">
        <x:f>COUNTIFS('Activity Tracker'!$A$7:$A$506,"&gt;="&amp;A27,'Activity Tracker'!$A$7:$A$506,"&lt;="&amp;MIN(A27+6,'Start Here'!$D$8),'Activity Tracker'!$F$7:$F$506,"Completed",'Activity Tracker'!$C$7:$C$506,"Conversation")</x:f>
        <x:v>0</x:v>
      </x:c>
      <x:c r="C27" s="160" t="n">
        <x:f>COUNTIFS('Activity Tracker'!$A$7:$A$506,"&gt;="&amp;A27,'Activity Tracker'!$A$7:$A$506,"&lt;="&amp;MIN(A27+6,'Start Here'!$D$8),'Activity Tracker'!$F$7:$F$506,"Completed",'Activity Tracker'!$C$7:$C$506,"Meeting")</x:f>
        <x:v>0</x:v>
      </x:c>
      <x:c r="D27" s="160" t="n">
        <x:f>COUNTIFS('Content Planner'!$K$7:$K$156,"&gt;="&amp;A27,'Content Planner'!$K$7:$K$156,"&lt;="&amp;MIN(A27+6,'Start Here'!$D$8),'Content Planner'!$I$7:$I$156,"Published",'Content Planner'!$J$7:$J$156,"&lt;&gt;",'Content Planner'!$A$7:$A$156,"&lt;&gt;")</x:f>
        <x:v>0</x:v>
      </x:c>
      <x:c r="E27" s="160"/>
      <x:c r="F27" s="160"/>
      <x:c r="G27" s="3"/>
      <x:c r="H27" s="3"/>
      <x:c r="I27" s="3"/>
      <x:c r="J27" s="3"/>
      <x:c r="K27" s="3"/>
      <x:c r="L27" s="3"/>
    </x:row>
    <x:row r="28" ht="22" customHeight="1">
      <x:c r="A28" s="161" t="n">
        <x:f>$B$5+(-7)</x:f>
        <x:v>46265</x:v>
      </x:c>
      <x:c r="B28" s="160" t="n">
        <x:f>COUNTIFS('Activity Tracker'!$A$7:$A$506,"&gt;="&amp;A28,'Activity Tracker'!$A$7:$A$506,"&lt;="&amp;MIN(A28+6,'Start Here'!$D$8),'Activity Tracker'!$F$7:$F$506,"Completed",'Activity Tracker'!$C$7:$C$506,"Conversation")</x:f>
        <x:v>0</x:v>
      </x:c>
      <x:c r="C28" s="160" t="n">
        <x:f>COUNTIFS('Activity Tracker'!$A$7:$A$506,"&gt;="&amp;A28,'Activity Tracker'!$A$7:$A$506,"&lt;="&amp;MIN(A28+6,'Start Here'!$D$8),'Activity Tracker'!$F$7:$F$506,"Completed",'Activity Tracker'!$C$7:$C$506,"Meeting")</x:f>
        <x:v>0</x:v>
      </x:c>
      <x:c r="D28" s="160" t="n">
        <x:f>COUNTIFS('Content Planner'!$K$7:$K$156,"&gt;="&amp;A28,'Content Planner'!$K$7:$K$156,"&lt;="&amp;MIN(A28+6,'Start Here'!$D$8),'Content Planner'!$I$7:$I$156,"Published",'Content Planner'!$J$7:$J$156,"&lt;&gt;",'Content Planner'!$A$7:$A$156,"&lt;&gt;")</x:f>
        <x:v>0</x:v>
      </x:c>
      <x:c r="E28" s="160"/>
      <x:c r="F28" s="160"/>
      <x:c r="G28" s="3"/>
      <x:c r="H28" s="3"/>
      <x:c r="I28" s="3"/>
      <x:c r="J28" s="3"/>
      <x:c r="K28" s="3"/>
      <x:c r="L28" s="3"/>
    </x:row>
    <x:row r="29" ht="22" customHeight="1">
      <x:c r="A29" s="161" t="n">
        <x:f>$B$5+(0)</x:f>
        <x:v>46272</x:v>
      </x:c>
      <x:c r="B29" s="160" t="n">
        <x:f>COUNTIFS('Activity Tracker'!$A$7:$A$506,"&gt;="&amp;A29,'Activity Tracker'!$A$7:$A$506,"&lt;="&amp;MIN(A29+6,'Start Here'!$D$8),'Activity Tracker'!$F$7:$F$506,"Completed",'Activity Tracker'!$C$7:$C$506,"Conversation")</x:f>
        <x:v>0</x:v>
      </x:c>
      <x:c r="C29" s="160" t="n">
        <x:f>COUNTIFS('Activity Tracker'!$A$7:$A$506,"&gt;="&amp;A29,'Activity Tracker'!$A$7:$A$506,"&lt;="&amp;MIN(A29+6,'Start Here'!$D$8),'Activity Tracker'!$F$7:$F$506,"Completed",'Activity Tracker'!$C$7:$C$506,"Meeting")</x:f>
        <x:v>0</x:v>
      </x:c>
      <x:c r="D29" s="160" t="n">
        <x:f>COUNTIFS('Content Planner'!$K$7:$K$156,"&gt;="&amp;A29,'Content Planner'!$K$7:$K$156,"&lt;="&amp;MIN(A29+6,'Start Here'!$D$8),'Content Planner'!$I$7:$I$156,"Published",'Content Planner'!$J$7:$J$156,"&lt;&gt;",'Content Planner'!$A$7:$A$156,"&lt;&gt;")</x:f>
        <x:v>0</x:v>
      </x:c>
      <x:c r="E29" s="160"/>
      <x:c r="F29" s="160"/>
      <x:c r="G29" s="3"/>
      <x:c r="H29" s="3"/>
      <x:c r="I29" s="3"/>
      <x:c r="J29" s="3"/>
      <x:c r="K29" s="3"/>
      <x:c r="L29" s="3"/>
    </x:row>
    <x:row r="30" ht="22" customHeight="1">
      <x:c r="A30" s="160"/>
      <x:c r="B30" s="160"/>
      <x:c r="C30" s="160"/>
      <x:c r="D30" s="160"/>
      <x:c r="E30" s="160"/>
      <x:c r="F30" s="160"/>
      <x:c r="G30" s="3"/>
      <x:c r="H30" s="3"/>
      <x:c r="I30" s="3"/>
      <x:c r="J30" s="3"/>
      <x:c r="K30" s="3"/>
      <x:c r="L30" s="3"/>
    </x:row>
    <x:row r="31" ht="22" customHeight="1">
      <x:c r="A31" s="167"/>
      <x:c r="B31" s="167"/>
      <x:c r="C31" s="167"/>
      <x:c r="D31" s="167"/>
      <x:c r="E31" s="167"/>
      <x:c r="F31" s="167"/>
      <x:c r="G31" s="3"/>
      <x:c r="H31" s="3"/>
      <x:c r="I31" s="3"/>
      <x:c r="J31" s="3"/>
      <x:c r="K31" s="3"/>
      <x:c r="L31" s="3"/>
    </x:row>
    <x:row r="32" ht="22" customHeight="1">
      <x:c r="A32" s="159" t="str">
        <x:v>Do not interpret a short trend as proof that one post, tool or campaign caused the change. Compare source quality, lead mix, seasonality and your follow-through.</x:v>
      </x:c>
      <x:c r="B32" s="159"/>
      <x:c r="C32" s="159"/>
      <x:c r="D32" s="159"/>
      <x:c r="E32" s="160"/>
      <x:c r="F32" s="160"/>
      <x:c r="G32" s="3"/>
      <x:c r="H32" s="3"/>
      <x:c r="I32" s="3"/>
      <x:c r="J32" s="3"/>
      <x:c r="K32" s="3"/>
      <x:c r="L32" s="3"/>
    </x:row>
    <x:row r="33" ht="22" customHeight="1">
      <x:c r="A33" s="159"/>
      <x:c r="B33" s="159"/>
      <x:c r="C33" s="159"/>
      <x:c r="D33" s="159"/>
      <x:c r="E33" s="160"/>
      <x:c r="F33" s="160"/>
      <x:c r="G33" s="3"/>
      <x:c r="H33" s="3"/>
      <x:c r="I33" s="3"/>
      <x:c r="J33" s="3"/>
      <x:c r="K33" s="3"/>
      <x:c r="L33" s="3"/>
    </x:row>
    <x:row r="34" ht="22" customHeight="1">
      <x:c r="A34" s="159"/>
      <x:c r="B34" s="159"/>
      <x:c r="C34" s="159"/>
      <x:c r="D34" s="159"/>
      <x:c r="E34" s="160"/>
      <x:c r="F34" s="160"/>
      <x:c r="G34" s="3"/>
      <x:c r="H34" s="3"/>
      <x:c r="I34" s="3"/>
      <x:c r="J34" s="3"/>
      <x:c r="K34" s="3"/>
      <x:c r="L34" s="3"/>
    </x:row>
    <x:row r="35" ht="22" customHeight="1">
      <x:c r="A35" s="159"/>
      <x:c r="B35" s="159"/>
      <x:c r="C35" s="159"/>
      <x:c r="D35" s="159"/>
      <x:c r="E35" s="160"/>
      <x:c r="F35" s="160"/>
      <x:c r="G35" s="3"/>
      <x:c r="H35" s="3"/>
      <x:c r="I35" s="3"/>
      <x:c r="J35" s="3"/>
      <x:c r="K35" s="3"/>
      <x:c r="L35" s="3"/>
    </x:row>
    <x:row r="36" ht="22" customHeight="1">
      <x:c r="A36" s="159"/>
      <x:c r="B36" s="159"/>
      <x:c r="C36" s="159"/>
      <x:c r="D36" s="159"/>
      <x:c r="E36" s="160"/>
      <x:c r="F36" s="160"/>
      <x:c r="G36" s="3"/>
      <x:c r="H36" s="3"/>
      <x:c r="I36" s="3"/>
      <x:c r="J36" s="3"/>
      <x:c r="K36" s="3"/>
      <x:c r="L36" s="3"/>
    </x:row>
    <x:row r="37" ht="22" customHeight="1">
      <x:c r="A37" s="160"/>
      <x:c r="B37" s="160"/>
      <x:c r="C37" s="160"/>
      <x:c r="D37" s="160"/>
      <x:c r="E37" s="160"/>
      <x:c r="F37" s="160"/>
      <x:c r="G37" s="3"/>
      <x:c r="H37" s="3"/>
      <x:c r="I37" s="3"/>
      <x:c r="J37" s="3"/>
      <x:c r="K37" s="3"/>
      <x:c r="L37" s="3"/>
    </x:row>
    <x:row r="38" ht="22" customHeight="1">
      <x:c r="A38" s="160"/>
      <x:c r="B38" s="160"/>
      <x:c r="C38" s="160"/>
      <x:c r="D38" s="160"/>
      <x:c r="E38" s="160"/>
      <x:c r="F38" s="160"/>
      <x:c r="G38" s="3"/>
      <x:c r="H38" s="3"/>
      <x:c r="I38" s="3"/>
      <x:c r="J38" s="3"/>
      <x:c r="K38" s="3"/>
      <x:c r="L38" s="3"/>
    </x:row>
    <x:row r="39" ht="22" customHeight="1">
      <x:c r="A39" s="160"/>
      <x:c r="B39" s="160"/>
      <x:c r="C39" s="160"/>
      <x:c r="D39" s="160"/>
      <x:c r="E39" s="160"/>
      <x:c r="F39" s="160"/>
      <x:c r="G39" s="3"/>
      <x:c r="H39" s="3"/>
      <x:c r="I39" s="3"/>
      <x:c r="J39" s="3"/>
      <x:c r="K39" s="3"/>
      <x:c r="L39" s="3"/>
    </x:row>
    <x:row r="40" ht="22" customHeight="1">
      <x:c r="A40" s="158" t="str">
        <x:v>WEEKLY HABIT: Verify the records. Read the outcomes. Choose one change. Name an owner and date.  |  GotMortgages.com  |  973-536-0276</x:v>
      </x:c>
      <x:c r="B40" s="158"/>
      <x:c r="C40" s="158"/>
      <x:c r="D40" s="158"/>
      <x:c r="E40" s="158"/>
      <x:c r="F40" s="158"/>
      <x:c r="G40" s="59"/>
      <x:c r="H40" s="59"/>
      <x:c r="I40" s="59"/>
      <x:c r="J40" s="59"/>
      <x:c r="K40" s="59"/>
      <x:c r="L40" s="59"/>
    </x:row>
    <x:row r="41" ht="22" customHeight="1">
      <x:c r="A41" s="59"/>
      <x:c r="B41" s="59"/>
      <x:c r="C41" s="59"/>
      <x:c r="D41" s="59"/>
      <x:c r="E41" s="59"/>
      <x:c r="F41" s="59"/>
      <x:c r="G41" s="59"/>
      <x:c r="H41" s="59"/>
      <x:c r="I41" s="59"/>
      <x:c r="J41" s="59"/>
      <x:c r="K41" s="59"/>
      <x:c r="L41" s="59"/>
    </x:row>
    <x:row r="42" ht="22" customHeight="1">
      <x:c r="A42" s="3"/>
      <x:c r="B42" s="3"/>
      <x:c r="C42" s="3"/>
      <x:c r="D42" s="3"/>
      <x:c r="E42" s="3"/>
      <x:c r="F42" s="3"/>
      <x:c r="G42" s="3"/>
      <x:c r="H42" s="3"/>
      <x:c r="I42" s="3"/>
      <x:c r="J42" s="3"/>
      <x:c r="K42" s="3"/>
      <x:c r="L42" s="3"/>
    </x:row>
    <x:row r="43" ht="22" customHeight="1">
      <x:c r="A43" s="3"/>
      <x:c r="B43" s="3"/>
      <x:c r="C43" s="3"/>
      <x:c r="D43" s="3"/>
      <x:c r="E43" s="3"/>
      <x:c r="F43" s="3"/>
      <x:c r="G43" s="3"/>
      <x:c r="H43" s="3"/>
      <x:c r="I43" s="3"/>
      <x:c r="J43" s="3"/>
      <x:c r="K43" s="3"/>
      <x:c r="L43" s="3"/>
    </x:row>
  </x:sheetData>
  <x:mergeCells>
    <x:mergeCell ref="A1:L2"/>
    <x:mergeCell ref="A3:L3"/>
    <x:mergeCell ref="A19:D19"/>
    <x:mergeCell ref="A40:L41"/>
    <x:mergeCell ref="A32:D36"/>
    <x:mergeCell ref="F4:L4"/>
    <x:mergeCell ref="F23:L23"/>
  </x:mergeCells>
  <x:pageMargins left="0.7" right="0.7" top="0.75" bottom="0.75" header="0.3" footer="0.3"/>
  <x:drawing xmlns:r="http://schemas.openxmlformats.org/officeDocument/2006/relationships" r:id="R829fce2cf03146ab"/>
</x:worksheet>
</file>

<file path=xl/worksheets/sheet7.xml><?xml version="1.0" encoding="utf-8"?>
<x:worksheet xmlns:x="http://schemas.openxmlformats.org/spreadsheetml/2006/main">
  <x:sheetFormatPr defaultRowHeight="15"/>
  <x:cols>
    <x:col min="1" max="1" width="29" hidden="0" customWidth="1"/>
    <x:col min="2" max="2" width="16" hidden="0" customWidth="1"/>
    <x:col min="3" max="3" width="16" hidden="0" customWidth="1"/>
    <x:col min="4" max="4" width="16" hidden="0" customWidth="1"/>
    <x:col min="5" max="5" width="3"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5" customHeight="1">
      <x:c r="A1" s="163" t="str">
        <x:v>MONTHLY DASHBOARD</x:v>
      </x:c>
      <x:c r="B1" s="163"/>
      <x:c r="C1" s="163"/>
      <x:c r="D1" s="163"/>
      <x:c r="E1" s="163"/>
      <x:c r="F1" s="163"/>
      <x:c r="G1" s="8"/>
      <x:c r="H1" s="8"/>
      <x:c r="I1" s="8"/>
      <x:c r="J1" s="8"/>
      <x:c r="K1" s="8"/>
      <x:c r="L1" s="8"/>
    </x:row>
    <x:row r="2" ht="25" customHeight="1">
      <x:c r="A2" s="158"/>
      <x:c r="B2" s="158"/>
      <x:c r="C2" s="158"/>
      <x:c r="D2" s="158"/>
      <x:c r="E2" s="158"/>
      <x:c r="F2" s="158"/>
      <x:c r="G2" s="8"/>
      <x:c r="H2" s="8"/>
      <x:c r="I2" s="8"/>
      <x:c r="J2" s="8"/>
      <x:c r="K2" s="8"/>
      <x:c r="L2" s="8"/>
    </x:row>
    <x:row r="3" ht="30" customHeight="1">
      <x:c r="A3" s="169" t="str">
        <x:v>GOT MORTGAGES  |  Live input sheets only. Goals stay blank until entered in KPI Scorecard.</x:v>
      </x:c>
      <x:c r="B3" s="169"/>
      <x:c r="C3" s="169"/>
      <x:c r="D3" s="169"/>
      <x:c r="E3" s="169"/>
      <x:c r="F3" s="169"/>
      <x:c r="G3" s="14"/>
      <x:c r="H3" s="14"/>
      <x:c r="I3" s="14"/>
      <x:c r="J3" s="14"/>
      <x:c r="K3" s="14"/>
      <x:c r="L3" s="14"/>
    </x:row>
    <x:row r="4" ht="22" customHeight="1">
      <x:c r="A4" s="160"/>
      <x:c r="B4" s="160"/>
      <x:c r="C4" s="160"/>
      <x:c r="D4" s="160"/>
      <x:c r="E4" s="160"/>
      <x:c r="F4" s="158" t="str">
        <x:v>Monthly activity | Actual vs goal</x:v>
      </x:c>
      <x:c r="G4" s="139"/>
      <x:c r="H4" s="139"/>
      <x:c r="I4" s="139"/>
      <x:c r="J4" s="139"/>
      <x:c r="K4" s="139"/>
      <x:c r="L4" s="139"/>
    </x:row>
    <x:row r="5" ht="22" customHeight="1">
      <x:c r="A5" s="160" t="str">
        <x:v>Period starts</x:v>
      </x:c>
      <x:c r="B5" s="161" t="n">
        <x:f>'Start Here'!D10</x:f>
        <x:v>46266</x:v>
      </x:c>
      <x:c r="C5" s="160" t="str">
        <x:v>Through as-of</x:v>
      </x:c>
      <x:c r="D5" s="161" t="n">
        <x:f>MIN(DATE(YEAR(B5),MONTH(B5)+1,1)-1,'Start Here'!$D$8)</x:f>
        <x:v>46276</x:v>
      </x:c>
      <x:c r="E5" s="160"/>
      <x:c r="F5" s="160"/>
      <x:c r="G5" s="3"/>
      <x:c r="H5" s="3"/>
      <x:c r="I5" s="3"/>
      <x:c r="J5" s="3"/>
      <x:c r="K5" s="3"/>
      <x:c r="L5" s="3"/>
    </x:row>
    <x:row r="6" ht="22" customHeight="1">
      <x:c r="A6" s="160"/>
      <x:c r="B6" s="160"/>
      <x:c r="C6" s="160"/>
      <x:c r="D6" s="160"/>
      <x:c r="E6" s="160"/>
      <x:c r="F6" s="160"/>
      <x:c r="G6" s="3"/>
      <x:c r="H6" s="3"/>
      <x:c r="I6" s="3"/>
      <x:c r="J6" s="3"/>
      <x:c r="K6" s="3"/>
      <x:c r="L6" s="3"/>
    </x:row>
    <x:row r="7" ht="22" customHeight="1">
      <x:c r="A7" s="160"/>
      <x:c r="B7" s="160"/>
      <x:c r="C7" s="160"/>
      <x:c r="D7" s="160"/>
      <x:c r="E7" s="160"/>
      <x:c r="F7" s="160"/>
      <x:c r="G7" s="3"/>
      <x:c r="H7" s="3"/>
      <x:c r="I7" s="3"/>
      <x:c r="J7" s="3"/>
      <x:c r="K7" s="3"/>
      <x:c r="L7" s="3"/>
    </x:row>
    <x:row r="8" ht="28" customHeight="1">
      <x:c r="A8" s="167" t="str">
        <x:v>Metric</x:v>
      </x:c>
      <x:c r="B8" s="167" t="str">
        <x:v>Actual</x:v>
      </x:c>
      <x:c r="C8" s="167" t="str">
        <x:v>Goal</x:v>
      </x:c>
      <x:c r="D8" s="167" t="str">
        <x:v>Attainment</x:v>
      </x:c>
      <x:c r="E8" s="167"/>
      <x:c r="F8" s="167"/>
      <x:c r="G8" s="3"/>
      <x:c r="H8" s="3"/>
      <x:c r="I8" s="3"/>
      <x:c r="J8" s="3"/>
      <x:c r="K8" s="3"/>
      <x:c r="L8" s="3"/>
    </x:row>
    <x:row r="9" ht="33" customHeight="1">
      <x:c r="A9" s="159" t="str">
        <x:v>Outreach completed</x:v>
      </x:c>
      <x:c r="B9" s="158" t="n">
        <x:f>COUNTIFS('Activity Tracker'!$A$7:$A$506,"&gt;="&amp;$B$5,'Activity Tracker'!$A$7:$A$506,"&lt;="&amp;$D$5,'Activity Tracker'!$F$7:$F$506,"Completed",'Activity Tracker'!$C$7:$C$506,"Outreach")</x:f>
        <x:v>0</x:v>
      </x:c>
      <x:c r="C9" s="159" t="str">
        <x:f>IF('KPI Scorecard'!F7="","",'KPI Scorecard'!F7)</x:f>
      </x:c>
      <x:c r="D9" s="186" t="str">
        <x:f>IF(OR(C9="",C9=0,B9=""),"",B9/C9)</x:f>
      </x:c>
      <x:c r="E9" s="160"/>
      <x:c r="F9" s="160"/>
      <x:c r="G9" s="3"/>
      <x:c r="H9" s="3"/>
      <x:c r="I9" s="3"/>
      <x:c r="J9" s="3"/>
      <x:c r="K9" s="3"/>
      <x:c r="L9" s="3"/>
    </x:row>
    <x:row r="10" ht="33" customHeight="1">
      <x:c r="A10" s="159" t="str">
        <x:v>Conversations completed</x:v>
      </x:c>
      <x:c r="B10" s="158" t="n">
        <x:f>COUNTIFS('Activity Tracker'!$A$7:$A$506,"&gt;="&amp;$B$5,'Activity Tracker'!$A$7:$A$506,"&lt;="&amp;$D$5,'Activity Tracker'!$F$7:$F$506,"Completed",'Activity Tracker'!$C$7:$C$506,"Conversation")</x:f>
        <x:v>0</x:v>
      </x:c>
      <x:c r="C10" s="159" t="str">
        <x:f>IF('KPI Scorecard'!F8="","",'KPI Scorecard'!F8)</x:f>
      </x:c>
      <x:c r="D10" s="186" t="str">
        <x:f>IF(OR(C10="",C10=0,B10=""),"",B10/C10)</x:f>
      </x:c>
      <x:c r="E10" s="160"/>
      <x:c r="F10" s="160"/>
      <x:c r="G10" s="3"/>
      <x:c r="H10" s="3"/>
      <x:c r="I10" s="3"/>
      <x:c r="J10" s="3"/>
      <x:c r="K10" s="3"/>
      <x:c r="L10" s="3"/>
    </x:row>
    <x:row r="11" ht="33" customHeight="1">
      <x:c r="A11" s="159" t="str">
        <x:v>Meetings completed</x:v>
      </x:c>
      <x:c r="B11" s="158" t="n">
        <x:f>COUNTIFS('Activity Tracker'!$A$7:$A$506,"&gt;="&amp;$B$5,'Activity Tracker'!$A$7:$A$506,"&lt;="&amp;$D$5,'Activity Tracker'!$F$7:$F$506,"Completed",'Activity Tracker'!$C$7:$C$506,"Meeting")</x:f>
        <x:v>0</x:v>
      </x:c>
      <x:c r="C11" s="159" t="str">
        <x:f>IF('KPI Scorecard'!F9="","",'KPI Scorecard'!F9)</x:f>
      </x:c>
      <x:c r="D11" s="186" t="str">
        <x:f>IF(OR(C11="",C11=0,B11=""),"",B11/C11)</x:f>
      </x:c>
      <x:c r="E11" s="160"/>
      <x:c r="F11" s="160"/>
      <x:c r="G11" s="3"/>
      <x:c r="H11" s="3"/>
      <x:c r="I11" s="3"/>
      <x:c r="J11" s="3"/>
      <x:c r="K11" s="3"/>
      <x:c r="L11" s="3"/>
    </x:row>
    <x:row r="12" ht="33" customHeight="1">
      <x:c r="A12" s="159" t="str">
        <x:v>Assets published</x:v>
      </x:c>
      <x:c r="B12" s="158" t="n">
        <x:f>COUNTIFS('Content Planner'!$K$7:$K$156,"&gt;="&amp;$B$5,'Content Planner'!$K$7:$K$156,"&lt;="&amp;$D$5,'Content Planner'!$I$7:$I$156,"Published",'Content Planner'!$J$7:$J$156,"&lt;&gt;",'Content Planner'!$A$7:$A$156,"&lt;&gt;")</x:f>
        <x:v>0</x:v>
      </x:c>
      <x:c r="C12" s="159" t="str">
        <x:f>IF('KPI Scorecard'!F10="","",'KPI Scorecard'!F10)</x:f>
      </x:c>
      <x:c r="D12" s="186" t="str">
        <x:f>IF(OR(C12="",C12=0,B12=""),"",B12/C12)</x:f>
      </x:c>
      <x:c r="E12" s="160"/>
      <x:c r="F12" s="160"/>
      <x:c r="G12" s="3"/>
      <x:c r="H12" s="3"/>
      <x:c r="I12" s="3"/>
      <x:c r="J12" s="3"/>
      <x:c r="K12" s="3"/>
      <x:c r="L12" s="3"/>
    </x:row>
    <x:row r="13" ht="33" customHeight="1">
      <x:c r="A13" s="159" t="str">
        <x:v>Net hours saved</x:v>
      </x:c>
      <x:c r="B13" s="187" t="n">
        <x:f>SUMIFS('Activity Tracker'!$J$7:$J$506,'Activity Tracker'!$A$7:$A$506,"&gt;="&amp;$B$5,'Activity Tracker'!$A$7:$A$506,"&lt;="&amp;$D$5,'Activity Tracker'!$F$7:$F$506,"Completed")/60</x:f>
        <x:v>0</x:v>
      </x:c>
      <x:c r="C13" s="188" t="str">
        <x:f>IF('KPI Scorecard'!F11="","",'KPI Scorecard'!F11)</x:f>
      </x:c>
      <x:c r="D13" s="186" t="str">
        <x:f>IF(OR(C13="",C13=0,B13=""),"",B13/C13)</x:f>
      </x:c>
      <x:c r="E13" s="160"/>
      <x:c r="F13" s="160"/>
      <x:c r="G13" s="3"/>
      <x:c r="H13" s="3"/>
      <x:c r="I13" s="3"/>
      <x:c r="J13" s="3"/>
      <x:c r="K13" s="3"/>
      <x:c r="L13" s="3"/>
    </x:row>
    <x:row r="14" ht="33" customHeight="1">
      <x:c r="A14" s="159" t="str">
        <x:v>Decision win rate</x:v>
      </x:c>
      <x:c r="B14" s="189" t="str">
        <x:f>IFERROR(COUNTIFS('Opportunity Tracker'!$Q$7:$Q$206,"&gt;="&amp;$B$5,'Opportunity Tracker'!$Q$7:$Q$206,"&lt;="&amp;$D$5,'Opportunity Tracker'!$A$7:$A$206,"&lt;&gt;",'Opportunity Tracker'!$F$7:$F$206,"Won")/(COUNTIFS('Opportunity Tracker'!$Q$7:$Q$206,"&gt;="&amp;$B$5,'Opportunity Tracker'!$Q$7:$Q$206,"&lt;="&amp;$D$5,'Opportunity Tracker'!$A$7:$A$206,"&lt;&gt;",'Opportunity Tracker'!$F$7:$F$206,"Won")+COUNTIFS('Opportunity Tracker'!$Q$7:$Q$206,"&gt;="&amp;$B$5,'Opportunity Tracker'!$Q$7:$Q$206,"&lt;="&amp;$D$5,'Opportunity Tracker'!$A$7:$A$206,"&lt;&gt;",'Opportunity Tracker'!$F$7:$F$206,"Lost")),"")</x:f>
      </x:c>
      <x:c r="C14" s="190" t="str">
        <x:f>IF('KPI Scorecard'!F12="","",'KPI Scorecard'!F12)</x:f>
      </x:c>
      <x:c r="D14" s="186" t="str">
        <x:f>IF(OR(C14="",C14=0,B14=""),"",B14/C14)</x:f>
      </x:c>
      <x:c r="E14" s="160"/>
      <x:c r="F14" s="160"/>
      <x:c r="G14" s="3"/>
      <x:c r="H14" s="3"/>
      <x:c r="I14" s="3"/>
      <x:c r="J14" s="3"/>
      <x:c r="K14" s="3"/>
      <x:c r="L14" s="3"/>
    </x:row>
    <x:row r="15" ht="33" customHeight="1">
      <x:c r="A15" s="159" t="str">
        <x:v>Creation-cohort win rate</x:v>
      </x:c>
      <x:c r="B15" s="189" t="str">
        <x:f>IFERROR(COUNTIFS('Opportunity Tracker'!$B$7:$B$206,"&gt;="&amp;$B$5,'Opportunity Tracker'!$B$7:$B$206,"&lt;="&amp;$D$5,'Opportunity Tracker'!$A$7:$A$206,"&lt;&gt;",'Opportunity Tracker'!$F$7:$F$206,"Won",'Opportunity Tracker'!$Q$7:$Q$206,"&gt;=1",'Opportunity Tracker'!$Q$7:$Q$206,"&lt;="&amp;'Start Here'!$D$8)/COUNTIFS('Opportunity Tracker'!$B$7:$B$206,"&gt;="&amp;$B$5,'Opportunity Tracker'!$B$7:$B$206,"&lt;="&amp;$D$5,'Opportunity Tracker'!$A$7:$A$206,"&lt;&gt;"),"")</x:f>
      </x:c>
      <x:c r="C15" s="190" t="str">
        <x:f>IF('KPI Scorecard'!F13="","",'KPI Scorecard'!F13)</x:f>
      </x:c>
      <x:c r="D15" s="186" t="str">
        <x:f>IF(OR(C15="",C15=0,B15=""),"",B15/C15)</x:f>
      </x:c>
      <x:c r="E15" s="160"/>
      <x:c r="F15" s="160"/>
      <x:c r="G15" s="3"/>
      <x:c r="H15" s="3"/>
      <x:c r="I15" s="3"/>
      <x:c r="J15" s="3"/>
      <x:c r="K15" s="3"/>
      <x:c r="L15" s="3"/>
    </x:row>
    <x:row r="16" ht="33" customHeight="1">
      <x:c r="A16" s="159" t="str">
        <x:v>Due-date on-time rate</x:v>
      </x:c>
      <x:c r="B16" s="189" t="str">
        <x:f>IFERROR(COUNTIFS('Follow-Up Tracker'!$F$7:$F$306,"&gt;="&amp;$B$5,'Follow-Up Tracker'!$F$7:$F$306,"&lt;="&amp;$D$5,'Follow-Up Tracker'!$F$7:$F$306,"&lt;"&amp;'Start Here'!$D$8,'Follow-Up Tracker'!$G$7:$G$306,"&lt;&gt;Cancelled",'Follow-Up Tracker'!$A$7:$A$306,"&lt;&gt;",'Follow-Up Tracker'!$I$7:$I$306,"On time",'Follow-Up Tracker'!$H$7:$H$306,"&lt;="&amp;'Start Here'!$D$8)/COUNTIFS('Follow-Up Tracker'!$F$7:$F$306,"&gt;="&amp;$B$5,'Follow-Up Tracker'!$F$7:$F$306,"&lt;="&amp;$D$5,'Follow-Up Tracker'!$F$7:$F$306,"&lt;"&amp;'Start Here'!$D$8,'Follow-Up Tracker'!$G$7:$G$306,"&lt;&gt;Cancelled",'Follow-Up Tracker'!$A$7:$A$306,"&lt;&gt;"),"")</x:f>
      </x:c>
      <x:c r="C16" s="190" t="str">
        <x:f>IF('KPI Scorecard'!F14="","",'KPI Scorecard'!F14)</x:f>
      </x:c>
      <x:c r="D16" s="186" t="str">
        <x:f>IF(OR(C16="",C16=0,B16=""),"",B16/C16)</x:f>
      </x:c>
      <x:c r="E16" s="160"/>
      <x:c r="F16" s="160"/>
      <x:c r="G16" s="3"/>
      <x:c r="H16" s="3"/>
      <x:c r="I16" s="3"/>
      <x:c r="J16" s="3"/>
      <x:c r="K16" s="3"/>
      <x:c r="L16" s="3"/>
    </x:row>
    <x:row r="17" ht="22" customHeight="1">
      <x:c r="A17" s="160"/>
      <x:c r="B17" s="160"/>
      <x:c r="C17" s="160"/>
      <x:c r="D17" s="160"/>
      <x:c r="E17" s="160"/>
      <x:c r="F17" s="160"/>
      <x:c r="G17" s="3"/>
      <x:c r="H17" s="3"/>
      <x:c r="I17" s="3"/>
      <x:c r="J17" s="3"/>
      <x:c r="K17" s="3"/>
      <x:c r="L17" s="3"/>
    </x:row>
    <x:row r="18" ht="22" customHeight="1">
      <x:c r="A18" s="160"/>
      <x:c r="B18" s="160"/>
      <x:c r="C18" s="160"/>
      <x:c r="D18" s="160"/>
      <x:c r="E18" s="160"/>
      <x:c r="F18" s="160"/>
      <x:c r="G18" s="3"/>
      <x:c r="H18" s="3"/>
      <x:c r="I18" s="3"/>
      <x:c r="J18" s="3"/>
      <x:c r="K18" s="3"/>
      <x:c r="L18" s="3"/>
    </x:row>
    <x:row r="19" ht="22" customHeight="1">
      <x:c r="A19" s="179" t="str">
        <x:v>CONTROL CHECKS | CURRENT</x:v>
      </x:c>
      <x:c r="B19" s="179"/>
      <x:c r="C19" s="179"/>
      <x:c r="D19" s="179"/>
      <x:c r="E19" s="160"/>
      <x:c r="F19" s="160"/>
      <x:c r="G19" s="3"/>
      <x:c r="H19" s="3"/>
      <x:c r="I19" s="3"/>
      <x:c r="J19" s="3"/>
      <x:c r="K19" s="3"/>
      <x:c r="L19" s="3"/>
    </x:row>
    <x:row r="20" ht="31" customHeight="1">
      <x:c r="A20" s="159" t="str">
        <x:v>Overdue opportunity next steps</x:v>
      </x:c>
      <x:c r="B20" s="159" t="n">
        <x:f>COUNTIF('Opportunity Tracker'!$S$7:$S$206,"Overdue")</x:f>
        <x:v>0</x:v>
      </x:c>
      <x:c r="C20" s="159"/>
      <x:c r="D20" s="159"/>
      <x:c r="E20" s="160"/>
      <x:c r="F20" s="160"/>
      <x:c r="G20" s="3"/>
      <x:c r="H20" s="3"/>
      <x:c r="I20" s="3"/>
      <x:c r="J20" s="3"/>
      <x:c r="K20" s="3"/>
      <x:c r="L20" s="3"/>
    </x:row>
    <x:row r="21" ht="31" customHeight="1">
      <x:c r="A21" s="159" t="str">
        <x:v>Overdue follow-up tasks</x:v>
      </x:c>
      <x:c r="B21" s="159" t="n">
        <x:f>COUNTIF('Follow-Up Tracker'!$J$7:$J$306,"Overdue")</x:f>
        <x:v>0</x:v>
      </x:c>
      <x:c r="C21" s="159"/>
      <x:c r="D21" s="159"/>
      <x:c r="E21" s="160"/>
      <x:c r="F21" s="160"/>
      <x:c r="G21" s="3"/>
      <x:c r="H21" s="3"/>
      <x:c r="I21" s="3"/>
      <x:c r="J21" s="3"/>
      <x:c r="K21" s="3"/>
      <x:c r="L21" s="3"/>
    </x:row>
    <x:row r="22" ht="31" customHeight="1">
      <x:c r="A22" s="166" t="str">
        <x:v>Flagged opportunity records</x:v>
      </x:c>
      <x:c r="B22" s="166" t="n">
        <x:f>COUNTIF('Opportunity Tracker'!$S$7:$S$206,"?*")</x:f>
        <x:v>0</x:v>
      </x:c>
      <x:c r="C22" s="166"/>
      <x:c r="D22" s="166"/>
      <x:c r="E22" s="167"/>
      <x:c r="F22" s="167"/>
      <x:c r="G22" s="3"/>
      <x:c r="H22" s="3"/>
      <x:c r="I22" s="3"/>
      <x:c r="J22" s="3"/>
      <x:c r="K22" s="3"/>
      <x:c r="L22" s="3"/>
    </x:row>
    <x:row r="23" ht="22" customHeight="1">
      <x:c r="A23" s="160"/>
      <x:c r="B23" s="160"/>
      <x:c r="C23" s="160"/>
      <x:c r="D23" s="160"/>
      <x:c r="E23" s="160"/>
      <x:c r="F23" s="159" t="str">
        <x:v>Charts populate as you log activity and set goals.</x:v>
      </x:c>
      <x:c r="G23" s="143"/>
      <x:c r="H23" s="143"/>
      <x:c r="I23" s="143"/>
      <x:c r="J23" s="143"/>
      <x:c r="K23" s="143"/>
      <x:c r="L23" s="143"/>
    </x:row>
    <x:row r="24" ht="22" customHeight="1">
      <x:c r="A24" s="160"/>
      <x:c r="B24" s="160"/>
      <x:c r="C24" s="160"/>
      <x:c r="D24" s="160"/>
      <x:c r="E24" s="160"/>
      <x:c r="F24" s="160"/>
      <x:c r="G24" s="3"/>
      <x:c r="H24" s="3"/>
      <x:c r="I24" s="3"/>
      <x:c r="J24" s="3"/>
      <x:c r="K24" s="3"/>
      <x:c r="L24" s="3"/>
    </x:row>
    <x:row r="25" ht="30" customHeight="1">
      <x:c r="A25" s="179" t="str">
        <x:v>Current stage snapshot</x:v>
      </x:c>
      <x:c r="B25" s="179" t="str">
        <x:v>Opportunities</x:v>
      </x:c>
      <x:c r="C25" s="160"/>
      <x:c r="D25" s="160"/>
      <x:c r="E25" s="160"/>
      <x:c r="F25" s="159" t="str">
        <x:v>STAGE SNAPSHOT ≠ MONTHLY CONVERSION
These counts show current stages for records created through the as-of date. They are not historical month-end balances. Use the dated win-rate rows above for period comparisons.</x:v>
      </x:c>
      <x:c r="G25" s="119"/>
      <x:c r="H25" s="119"/>
      <x:c r="I25" s="119"/>
      <x:c r="J25" s="119"/>
      <x:c r="K25" s="119"/>
      <x:c r="L25" s="119"/>
    </x:row>
    <x:row r="26" ht="22" customHeight="1">
      <x:c r="A26" s="160" t="str">
        <x:v>New</x:v>
      </x:c>
      <x:c r="B26" s="160" t="n">
        <x:f>COUNTIFS('Opportunity Tracker'!$F$7:$F$206,A26,'Opportunity Tracker'!$A$7:$A$206,"&lt;&gt;",'Opportunity Tracker'!$B$7:$B$206,"&gt;=1",'Opportunity Tracker'!$B$7:$B$206,"&lt;="&amp;'Start Here'!$D$8)</x:f>
        <x:v>0</x:v>
      </x:c>
      <x:c r="C26" s="160"/>
      <x:c r="D26" s="160"/>
      <x:c r="E26" s="160"/>
      <x:c r="F26" s="159"/>
      <x:c r="G26" s="119"/>
      <x:c r="H26" s="119"/>
      <x:c r="I26" s="119"/>
      <x:c r="J26" s="119"/>
      <x:c r="K26" s="119"/>
      <x:c r="L26" s="119"/>
    </x:row>
    <x:row r="27" ht="22" customHeight="1">
      <x:c r="A27" s="160" t="str">
        <x:v>Contacted</x:v>
      </x:c>
      <x:c r="B27" s="160" t="n">
        <x:f>COUNTIFS('Opportunity Tracker'!$F$7:$F$206,A27,'Opportunity Tracker'!$A$7:$A$206,"&lt;&gt;",'Opportunity Tracker'!$B$7:$B$206,"&gt;=1",'Opportunity Tracker'!$B$7:$B$206,"&lt;="&amp;'Start Here'!$D$8)</x:f>
        <x:v>0</x:v>
      </x:c>
      <x:c r="C27" s="160"/>
      <x:c r="D27" s="160"/>
      <x:c r="E27" s="160"/>
      <x:c r="F27" s="159"/>
      <x:c r="G27" s="119"/>
      <x:c r="H27" s="119"/>
      <x:c r="I27" s="119"/>
      <x:c r="J27" s="119"/>
      <x:c r="K27" s="119"/>
      <x:c r="L27" s="119"/>
    </x:row>
    <x:row r="28" ht="22" customHeight="1">
      <x:c r="A28" s="160" t="str">
        <x:v>Meeting Set</x:v>
      </x:c>
      <x:c r="B28" s="160" t="n">
        <x:f>COUNTIFS('Opportunity Tracker'!$F$7:$F$206,A28,'Opportunity Tracker'!$A$7:$A$206,"&lt;&gt;",'Opportunity Tracker'!$B$7:$B$206,"&gt;=1",'Opportunity Tracker'!$B$7:$B$206,"&lt;="&amp;'Start Here'!$D$8)</x:f>
        <x:v>0</x:v>
      </x:c>
      <x:c r="C28" s="160"/>
      <x:c r="D28" s="160"/>
      <x:c r="E28" s="160"/>
      <x:c r="F28" s="159"/>
      <x:c r="G28" s="119"/>
      <x:c r="H28" s="119"/>
      <x:c r="I28" s="119"/>
      <x:c r="J28" s="119"/>
      <x:c r="K28" s="119"/>
      <x:c r="L28" s="119"/>
    </x:row>
    <x:row r="29" ht="22" customHeight="1">
      <x:c r="A29" s="160" t="str">
        <x:v>Proposal</x:v>
      </x:c>
      <x:c r="B29" s="160" t="n">
        <x:f>COUNTIFS('Opportunity Tracker'!$F$7:$F$206,A29,'Opportunity Tracker'!$A$7:$A$206,"&lt;&gt;",'Opportunity Tracker'!$B$7:$B$206,"&gt;=1",'Opportunity Tracker'!$B$7:$B$206,"&lt;="&amp;'Start Here'!$D$8)</x:f>
        <x:v>0</x:v>
      </x:c>
      <x:c r="C29" s="160"/>
      <x:c r="D29" s="160"/>
      <x:c r="E29" s="160"/>
      <x:c r="F29" s="159"/>
      <x:c r="G29" s="119"/>
      <x:c r="H29" s="119"/>
      <x:c r="I29" s="119"/>
      <x:c r="J29" s="119"/>
      <x:c r="K29" s="119"/>
      <x:c r="L29" s="119"/>
    </x:row>
    <x:row r="30" ht="22" customHeight="1">
      <x:c r="A30" s="160" t="str">
        <x:v>Won</x:v>
      </x:c>
      <x:c r="B30" s="160" t="n">
        <x:f>COUNTIFS('Opportunity Tracker'!$F$7:$F$206,A30,'Opportunity Tracker'!$A$7:$A$206,"&lt;&gt;",'Opportunity Tracker'!$B$7:$B$206,"&gt;=1",'Opportunity Tracker'!$B$7:$B$206,"&lt;="&amp;'Start Here'!$D$8)</x:f>
        <x:v>0</x:v>
      </x:c>
      <x:c r="C30" s="160"/>
      <x:c r="D30" s="160"/>
      <x:c r="E30" s="160"/>
      <x:c r="F30" s="159"/>
      <x:c r="G30" s="119"/>
      <x:c r="H30" s="119"/>
      <x:c r="I30" s="119"/>
      <x:c r="J30" s="119"/>
      <x:c r="K30" s="119"/>
      <x:c r="L30" s="119"/>
    </x:row>
    <x:row r="31" ht="22" customHeight="1">
      <x:c r="A31" s="167" t="str">
        <x:v>Lost</x:v>
      </x:c>
      <x:c r="B31" s="167" t="n">
        <x:f>COUNTIFS('Opportunity Tracker'!$F$7:$F$206,A31,'Opportunity Tracker'!$A$7:$A$206,"&lt;&gt;",'Opportunity Tracker'!$B$7:$B$206,"&gt;=1",'Opportunity Tracker'!$B$7:$B$206,"&lt;="&amp;'Start Here'!$D$8)</x:f>
        <x:v>0</x:v>
      </x:c>
      <x:c r="C31" s="167"/>
      <x:c r="D31" s="167"/>
      <x:c r="E31" s="167"/>
      <x:c r="F31" s="166"/>
      <x:c r="G31" s="119"/>
      <x:c r="H31" s="119"/>
      <x:c r="I31" s="119"/>
      <x:c r="J31" s="119"/>
      <x:c r="K31" s="119"/>
      <x:c r="L31" s="119"/>
    </x:row>
    <x:row r="32" ht="22" customHeight="1">
      <x:c r="A32" s="160" t="str">
        <x:v>Nurture</x:v>
      </x:c>
      <x:c r="B32" s="160" t="n">
        <x:f>COUNTIFS('Opportunity Tracker'!$F$7:$F$206,A32,'Opportunity Tracker'!$A$7:$A$206,"&lt;&gt;",'Opportunity Tracker'!$B$7:$B$206,"&gt;=1",'Opportunity Tracker'!$B$7:$B$206,"&lt;="&amp;'Start Here'!$D$8)</x:f>
        <x:v>0</x:v>
      </x:c>
      <x:c r="C32" s="160"/>
      <x:c r="D32" s="160"/>
      <x:c r="E32" s="160"/>
      <x:c r="F32" s="159"/>
      <x:c r="G32" s="119"/>
      <x:c r="H32" s="119"/>
      <x:c r="I32" s="119"/>
      <x:c r="J32" s="119"/>
      <x:c r="K32" s="119"/>
      <x:c r="L32" s="119"/>
    </x:row>
    <x:row r="33" ht="22" customHeight="1">
      <x:c r="A33" s="160"/>
      <x:c r="B33" s="160"/>
      <x:c r="C33" s="160"/>
      <x:c r="D33" s="160"/>
      <x:c r="E33" s="160"/>
      <x:c r="F33" s="160"/>
      <x:c r="G33" s="3"/>
      <x:c r="H33" s="3"/>
      <x:c r="I33" s="3"/>
      <x:c r="J33" s="3"/>
      <x:c r="K33" s="3"/>
      <x:c r="L33" s="3"/>
    </x:row>
    <x:row r="34" ht="22" customHeight="1">
      <x:c r="A34" s="160"/>
      <x:c r="B34" s="160"/>
      <x:c r="C34" s="160"/>
      <x:c r="D34" s="160"/>
      <x:c r="E34" s="160"/>
      <x:c r="F34" s="160"/>
      <x:c r="G34" s="3"/>
      <x:c r="H34" s="3"/>
      <x:c r="I34" s="3"/>
      <x:c r="J34" s="3"/>
      <x:c r="K34" s="3"/>
      <x:c r="L34" s="3"/>
    </x:row>
    <x:row r="35" ht="22" customHeight="1">
      <x:c r="A35" s="160"/>
      <x:c r="B35" s="160"/>
      <x:c r="C35" s="160"/>
      <x:c r="D35" s="160"/>
      <x:c r="E35" s="160"/>
      <x:c r="F35" s="160"/>
      <x:c r="G35" s="3"/>
      <x:c r="H35" s="3"/>
      <x:c r="I35" s="3"/>
      <x:c r="J35" s="3"/>
      <x:c r="K35" s="3"/>
      <x:c r="L35" s="3"/>
    </x:row>
    <x:row r="36" ht="22" customHeight="1">
      <x:c r="A36" s="160"/>
      <x:c r="B36" s="160"/>
      <x:c r="C36" s="160"/>
      <x:c r="D36" s="160"/>
      <x:c r="E36" s="160"/>
      <x:c r="F36" s="160"/>
      <x:c r="G36" s="3"/>
      <x:c r="H36" s="3"/>
      <x:c r="I36" s="3"/>
      <x:c r="J36" s="3"/>
      <x:c r="K36" s="3"/>
      <x:c r="L36" s="3"/>
    </x:row>
    <x:row r="37" ht="22" customHeight="1">
      <x:c r="A37" s="160"/>
      <x:c r="B37" s="160"/>
      <x:c r="C37" s="160"/>
      <x:c r="D37" s="160"/>
      <x:c r="E37" s="160"/>
      <x:c r="F37" s="160"/>
      <x:c r="G37" s="3"/>
      <x:c r="H37" s="3"/>
      <x:c r="I37" s="3"/>
      <x:c r="J37" s="3"/>
      <x:c r="K37" s="3"/>
      <x:c r="L37" s="3"/>
    </x:row>
    <x:row r="38" ht="22" customHeight="1">
      <x:c r="A38" s="160"/>
      <x:c r="B38" s="160"/>
      <x:c r="C38" s="160"/>
      <x:c r="D38" s="160"/>
      <x:c r="E38" s="160"/>
      <x:c r="F38" s="160"/>
      <x:c r="G38" s="3"/>
      <x:c r="H38" s="3"/>
      <x:c r="I38" s="3"/>
      <x:c r="J38" s="3"/>
      <x:c r="K38" s="3"/>
      <x:c r="L38" s="3"/>
    </x:row>
    <x:row r="39" ht="22" customHeight="1">
      <x:c r="A39" s="160"/>
      <x:c r="B39" s="160"/>
      <x:c r="C39" s="160"/>
      <x:c r="D39" s="160"/>
      <x:c r="E39" s="160"/>
      <x:c r="F39" s="160"/>
      <x:c r="G39" s="3"/>
      <x:c r="H39" s="3"/>
      <x:c r="I39" s="3"/>
      <x:c r="J39" s="3"/>
      <x:c r="K39" s="3"/>
      <x:c r="L39" s="3"/>
    </x:row>
    <x:row r="40" ht="22" customHeight="1">
      <x:c r="A40" s="158" t="str">
        <x:v>WEEKLY HABIT: Verify the records. Read the outcomes. Choose one change. Name an owner and date.  |  GotMortgages.com  |  973-536-0276</x:v>
      </x:c>
      <x:c r="B40" s="158"/>
      <x:c r="C40" s="158"/>
      <x:c r="D40" s="158"/>
      <x:c r="E40" s="158"/>
      <x:c r="F40" s="158"/>
      <x:c r="G40" s="59"/>
      <x:c r="H40" s="59"/>
      <x:c r="I40" s="59"/>
      <x:c r="J40" s="59"/>
      <x:c r="K40" s="59"/>
      <x:c r="L40" s="59"/>
    </x:row>
    <x:row r="41" ht="22" customHeight="1">
      <x:c r="A41" s="59"/>
      <x:c r="B41" s="59"/>
      <x:c r="C41" s="59"/>
      <x:c r="D41" s="59"/>
      <x:c r="E41" s="59"/>
      <x:c r="F41" s="59"/>
      <x:c r="G41" s="59"/>
      <x:c r="H41" s="59"/>
      <x:c r="I41" s="59"/>
      <x:c r="J41" s="59"/>
      <x:c r="K41" s="59"/>
      <x:c r="L41" s="59"/>
    </x:row>
    <x:row r="42" ht="22" customHeight="1">
      <x:c r="A42" s="3"/>
      <x:c r="B42" s="3"/>
      <x:c r="C42" s="3"/>
      <x:c r="D42" s="3"/>
      <x:c r="E42" s="3"/>
      <x:c r="F42" s="3"/>
      <x:c r="G42" s="3"/>
      <x:c r="H42" s="3"/>
      <x:c r="I42" s="3"/>
      <x:c r="J42" s="3"/>
      <x:c r="K42" s="3"/>
      <x:c r="L42" s="3"/>
    </x:row>
    <x:row r="43" ht="22" customHeight="1">
      <x:c r="A43" s="3"/>
      <x:c r="B43" s="3"/>
      <x:c r="C43" s="3"/>
      <x:c r="D43" s="3"/>
      <x:c r="E43" s="3"/>
      <x:c r="F43" s="3"/>
      <x:c r="G43" s="3"/>
      <x:c r="H43" s="3"/>
      <x:c r="I43" s="3"/>
      <x:c r="J43" s="3"/>
      <x:c r="K43" s="3"/>
      <x:c r="L43" s="3"/>
    </x:row>
  </x:sheetData>
  <x:mergeCells>
    <x:mergeCell ref="A1:L2"/>
    <x:mergeCell ref="A3:L3"/>
    <x:mergeCell ref="A19:D19"/>
    <x:mergeCell ref="A40:L41"/>
    <x:mergeCell ref="F25:L32"/>
    <x:mergeCell ref="F4:L4"/>
    <x:mergeCell ref="F23:L23"/>
  </x:mergeCells>
  <x:pageMargins left="0.7" right="0.7" top="0.75" bottom="0.75" header="0.3" footer="0.3"/>
  <x:drawing xmlns:r="http://schemas.openxmlformats.org/officeDocument/2006/relationships" r:id="R3771cec53a1847e9"/>
</x:worksheet>
</file>

<file path=xl/worksheets/sheet8.xml><?xml version="1.0" encoding="utf-8"?>
<x:worksheet xmlns:x="http://schemas.openxmlformats.org/spreadsheetml/2006/main">
  <x:sheetFormatPr defaultRowHeight="15"/>
  <x:cols>
    <x:col min="1" max="1" width="30"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48" hidden="0" customWidth="1"/>
  </x:cols>
  <x:sheetData>
    <x:row r="1" ht="25" customHeight="1">
      <x:c r="A1" s="163" t="str">
        <x:v>KPI SCORECARD</x:v>
      </x:c>
      <x:c r="B1" s="163"/>
      <x:c r="C1" s="163"/>
      <x:c r="D1" s="163"/>
      <x:c r="E1" s="163"/>
      <x:c r="F1" s="163"/>
      <x:c r="G1" s="163"/>
      <x:c r="H1" s="163"/>
      <x:c r="I1" s="163"/>
      <x:c r="J1" s="163"/>
    </x:row>
    <x:row r="2" ht="25" customHeight="1">
      <x:c r="A2" s="158"/>
      <x:c r="B2" s="158"/>
      <x:c r="C2" s="158"/>
      <x:c r="D2" s="158"/>
      <x:c r="E2" s="158"/>
      <x:c r="F2" s="158"/>
      <x:c r="G2" s="158"/>
      <x:c r="H2" s="158"/>
      <x:c r="I2" s="158"/>
      <x:c r="J2" s="158"/>
    </x:row>
    <x:row r="3" ht="30" customHeight="1">
      <x:c r="A3" s="169" t="str">
        <x:v>GOT MORTGAGES  |  Set realistic goals. Compare consistent definitions. A blank ratio means no eligible denominator.</x:v>
      </x:c>
      <x:c r="B3" s="169"/>
      <x:c r="C3" s="169"/>
      <x:c r="D3" s="169"/>
      <x:c r="E3" s="169"/>
      <x:c r="F3" s="169"/>
      <x:c r="G3" s="169"/>
      <x:c r="H3" s="169"/>
      <x:c r="I3" s="169"/>
      <x:c r="J3" s="169"/>
    </x:row>
    <x:row r="4" ht="22" customHeight="1">
      <x:c r="A4" s="160"/>
      <x:c r="B4" s="160"/>
      <x:c r="C4" s="160"/>
      <x:c r="D4" s="160"/>
      <x:c r="E4" s="160"/>
      <x:c r="F4" s="160"/>
      <x:c r="G4" s="160"/>
      <x:c r="H4" s="160"/>
      <x:c r="I4" s="160"/>
      <x:c r="J4" s="160"/>
    </x:row>
    <x:row r="5" ht="22" customHeight="1">
      <x:c r="A5" s="160"/>
      <x:c r="B5" s="160"/>
      <x:c r="C5" s="160"/>
      <x:c r="D5" s="160"/>
      <x:c r="E5" s="160"/>
      <x:c r="F5" s="160"/>
      <x:c r="G5" s="160"/>
      <x:c r="H5" s="160"/>
      <x:c r="I5" s="160"/>
      <x:c r="J5" s="160"/>
    </x:row>
    <x:row r="6" ht="38" customHeight="1">
      <x:c r="A6" s="166" t="str">
        <x:v>Metric</x:v>
      </x:c>
      <x:c r="B6" s="166" t="str">
        <x:v>Weekly goal</x:v>
      </x:c>
      <x:c r="C6" s="166" t="str">
        <x:v>Weekly actual</x:v>
      </x:c>
      <x:c r="D6" s="166" t="str">
        <x:v>Week variance</x:v>
      </x:c>
      <x:c r="E6" s="166" t="str">
        <x:v>Week attainment</x:v>
      </x:c>
      <x:c r="F6" s="166" t="str">
        <x:v>Monthly goal</x:v>
      </x:c>
      <x:c r="G6" s="166" t="str">
        <x:v>Monthly actual</x:v>
      </x:c>
      <x:c r="H6" s="166" t="str">
        <x:v>Month variance</x:v>
      </x:c>
      <x:c r="I6" s="166" t="str">
        <x:v>Month attainment</x:v>
      </x:c>
      <x:c r="J6" s="166" t="str">
        <x:v>Definition / interpretation</x:v>
      </x:c>
    </x:row>
    <x:row r="7" ht="52" customHeight="1">
      <x:c r="A7" s="159" t="str">
        <x:v>Outreach completed</x:v>
      </x:c>
      <x:c r="B7" s="159"/>
      <x:c r="C7" s="159" t="n">
        <x:f>'Weekly Dashboard'!B9</x:f>
        <x:v>0</x:v>
      </x:c>
      <x:c r="D7" s="159" t="str">
        <x:f>IF(OR(B7="",C7=""),"",C7-B7)</x:f>
      </x:c>
      <x:c r="E7" s="190" t="str">
        <x:f>IF(OR(B7="",B7=0,C7=""),"",C7/B7)</x:f>
      </x:c>
      <x:c r="F7" s="159"/>
      <x:c r="G7" s="159" t="n">
        <x:f>'Monthly Dashboard'!B9</x:f>
        <x:v>0</x:v>
      </x:c>
      <x:c r="H7" s="159" t="str">
        <x:f>IF(OR(F7="",G7=""),"",G7-F7)</x:f>
      </x:c>
      <x:c r="I7" s="190" t="str">
        <x:f>IF(OR(F7="",F7=0,G7=""),"",G7/F7)</x:f>
      </x:c>
      <x:c r="J7" s="159" t="str">
        <x:v>Completed Outreach rows; one row per action.</x:v>
      </x:c>
    </x:row>
    <x:row r="8" ht="52" customHeight="1">
      <x:c r="A8" s="159" t="str">
        <x:v>Conversations completed</x:v>
      </x:c>
      <x:c r="B8" s="159"/>
      <x:c r="C8" s="159" t="n">
        <x:f>'Weekly Dashboard'!B10</x:f>
        <x:v>0</x:v>
      </x:c>
      <x:c r="D8" s="159" t="str">
        <x:f>IF(OR(B8="",C8=""),"",C8-B8)</x:f>
      </x:c>
      <x:c r="E8" s="190" t="str">
        <x:f>IF(OR(B8="",B8=0,C8=""),"",C8/B8)</x:f>
      </x:c>
      <x:c r="F8" s="159"/>
      <x:c r="G8" s="159" t="n">
        <x:f>'Monthly Dashboard'!B10</x:f>
        <x:v>0</x:v>
      </x:c>
      <x:c r="H8" s="159" t="str">
        <x:f>IF(OR(F8="",G8=""),"",G8-F8)</x:f>
      </x:c>
      <x:c r="I8" s="190" t="str">
        <x:f>IF(OR(F8="",F8=0,G8=""),"",G8/F8)</x:f>
      </x:c>
      <x:c r="J8" s="159" t="str">
        <x:v>Completed Conversation rows; one two-way business conversation per row.</x:v>
      </x:c>
    </x:row>
    <x:row r="9" ht="52" customHeight="1">
      <x:c r="A9" s="159" t="str">
        <x:v>Meetings completed</x:v>
      </x:c>
      <x:c r="B9" s="159"/>
      <x:c r="C9" s="159" t="n">
        <x:f>'Weekly Dashboard'!B11</x:f>
        <x:v>0</x:v>
      </x:c>
      <x:c r="D9" s="159" t="str">
        <x:f>IF(OR(B9="",C9=""),"",C9-B9)</x:f>
      </x:c>
      <x:c r="E9" s="190" t="str">
        <x:f>IF(OR(B9="",B9=0,C9=""),"",C9/B9)</x:f>
      </x:c>
      <x:c r="F9" s="159"/>
      <x:c r="G9" s="159" t="n">
        <x:f>'Monthly Dashboard'!B11</x:f>
        <x:v>0</x:v>
      </x:c>
      <x:c r="H9" s="159" t="str">
        <x:f>IF(OR(F9="",G9=""),"",G9-F9)</x:f>
      </x:c>
      <x:c r="I9" s="190" t="str">
        <x:f>IF(OR(F9="",F9=0,G9=""),"",G9/F9)</x:f>
      </x:c>
      <x:c r="J9" s="159" t="str">
        <x:v>Completed Meeting rows; not merely booked meetings.</x:v>
      </x:c>
    </x:row>
    <x:row r="10" ht="52" customHeight="1">
      <x:c r="A10" s="159" t="str">
        <x:v>Assets published</x:v>
      </x:c>
      <x:c r="B10" s="159"/>
      <x:c r="C10" s="159" t="n">
        <x:f>'Weekly Dashboard'!B12</x:f>
        <x:v>0</x:v>
      </x:c>
      <x:c r="D10" s="159" t="str">
        <x:f>IF(OR(B10="",C10=""),"",C10-B10)</x:f>
      </x:c>
      <x:c r="E10" s="190" t="str">
        <x:f>IF(OR(B10="",B10=0,C10=""),"",C10/B10)</x:f>
      </x:c>
      <x:c r="F10" s="159"/>
      <x:c r="G10" s="159" t="n">
        <x:f>'Monthly Dashboard'!B12</x:f>
        <x:v>0</x:v>
      </x:c>
      <x:c r="H10" s="159" t="str">
        <x:f>IF(OR(F10="",G10=""),"",G10-F10)</x:f>
      </x:c>
      <x:c r="I10" s="190" t="str">
        <x:f>IF(OR(F10="",F10=0,G10=""),"",G10/F10)</x:f>
      </x:c>
      <x:c r="J10" s="159" t="str">
        <x:v>Published assets with a publish date and named reviewer.</x:v>
      </x:c>
    </x:row>
    <x:row r="11" ht="52" customHeight="1">
      <x:c r="A11" s="159" t="str">
        <x:v>Net hours saved</x:v>
      </x:c>
      <x:c r="B11" s="188"/>
      <x:c r="C11" s="188" t="n">
        <x:f>'Weekly Dashboard'!B13</x:f>
        <x:v>0</x:v>
      </x:c>
      <x:c r="D11" s="188" t="str">
        <x:f>IF(OR(B11="",C11=""),"",C11-B11)</x:f>
      </x:c>
      <x:c r="E11" s="190" t="str">
        <x:f>IF(OR(B11="",B11=0,C11=""),"",C11/B11)</x:f>
      </x:c>
      <x:c r="F11" s="188"/>
      <x:c r="G11" s="188" t="n">
        <x:f>'Monthly Dashboard'!B13</x:f>
        <x:v>0</x:v>
      </x:c>
      <x:c r="H11" s="188" t="str">
        <x:f>IF(OR(F11="",G11=""),"",G11-F11)</x:f>
      </x:c>
      <x:c r="I11" s="190" t="str">
        <x:f>IF(OR(F11="",F11=0,G11=""),"",G11/F11)</x:f>
      </x:c>
      <x:c r="J11" s="159" t="str">
        <x:v>(Before − after including review) ÷ 60; Completed rows only. Negative is valid.</x:v>
      </x:c>
    </x:row>
    <x:row r="12" ht="52" customHeight="1">
      <x:c r="A12" s="159" t="str">
        <x:v>Decision win rate</x:v>
      </x:c>
      <x:c r="B12" s="190"/>
      <x:c r="C12" s="190" t="str">
        <x:f>'Weekly Dashboard'!B14</x:f>
      </x:c>
      <x:c r="D12" s="190" t="str">
        <x:f>IF(OR(B12="",C12=""),"",C12-B12)</x:f>
      </x:c>
      <x:c r="E12" s="190" t="str">
        <x:f>IF(OR(B12="",B12=0,C12=""),"",C12/B12)</x:f>
      </x:c>
      <x:c r="F12" s="190"/>
      <x:c r="G12" s="190" t="str">
        <x:f>'Monthly Dashboard'!B14</x:f>
      </x:c>
      <x:c r="H12" s="190" t="str">
        <x:f>IF(OR(F12="",G12=""),"",G12-F12)</x:f>
      </x:c>
      <x:c r="I12" s="190" t="str">
        <x:f>IF(OR(F12="",F12=0,G12=""),"",G12/F12)</x:f>
      </x:c>
      <x:c r="J12" s="159" t="str">
        <x:v>Won decisions ÷ (Won + Lost decisions), by decision date.</x:v>
      </x:c>
    </x:row>
    <x:row r="13" ht="52" customHeight="1">
      <x:c r="A13" s="159" t="str">
        <x:v>Creation-cohort win rate</x:v>
      </x:c>
      <x:c r="B13" s="190"/>
      <x:c r="C13" s="190" t="str">
        <x:f>'Weekly Dashboard'!B15</x:f>
      </x:c>
      <x:c r="D13" s="190" t="str">
        <x:f>IF(OR(B13="",C13=""),"",C13-B13)</x:f>
      </x:c>
      <x:c r="E13" s="190" t="str">
        <x:f>IF(OR(B13="",B13=0,C13=""),"",C13/B13)</x:f>
      </x:c>
      <x:c r="F13" s="190"/>
      <x:c r="G13" s="190" t="str">
        <x:f>'Monthly Dashboard'!B15</x:f>
      </x:c>
      <x:c r="H13" s="190" t="str">
        <x:f>IF(OR(F13="",G13=""),"",G13-F13)</x:f>
      </x:c>
      <x:c r="I13" s="190" t="str">
        <x:f>IF(OR(F13="",F13=0,G13=""),"",G13/F13)</x:f>
      </x:c>
      <x:c r="J13" s="159" t="str">
        <x:v>Currently Won ÷ all opportunities created in the selected period; immature cohorts need time.</x:v>
      </x:c>
    </x:row>
    <x:row r="14" ht="52" customHeight="1">
      <x:c r="A14" s="159" t="str">
        <x:v>Due-date on-time rate</x:v>
      </x:c>
      <x:c r="B14" s="190"/>
      <x:c r="C14" s="190" t="n">
        <x:f>'Weekly Dashboard'!B16</x:f>
        <x:v>0</x:v>
      </x:c>
      <x:c r="D14" s="190" t="str">
        <x:f>IF(OR(B14="",C14=""),"",C14-B14)</x:f>
      </x:c>
      <x:c r="E14" s="190" t="str">
        <x:f>IF(OR(B14="",B14=0,C14=""),"",C14/B14)</x:f>
      </x:c>
      <x:c r="F14" s="190"/>
      <x:c r="G14" s="190" t="n">
        <x:f>'Monthly Dashboard'!B16</x:f>
        <x:v>0</x:v>
      </x:c>
      <x:c r="H14" s="190" t="str">
        <x:f>IF(OR(F14="",G14=""),"",G14-F14)</x:f>
      </x:c>
      <x:c r="I14" s="190" t="str">
        <x:f>IF(OR(F14="",F14=0,G14=""),"",G14/F14)</x:f>
      </x:c>
      <x:c r="J14" s="159" t="str">
        <x:v>On-time completed tasks ÷ non-cancelled tasks whose due date has passed, by due date.</x:v>
      </x:c>
    </x:row>
    <x:row r="15" ht="22" customHeight="1">
      <x:c r="A15" s="160"/>
      <x:c r="B15" s="160"/>
      <x:c r="C15" s="160"/>
      <x:c r="D15" s="160"/>
      <x:c r="E15" s="160"/>
      <x:c r="F15" s="160"/>
      <x:c r="G15" s="160"/>
      <x:c r="H15" s="160"/>
      <x:c r="I15" s="160"/>
      <x:c r="J15" s="160"/>
    </x:row>
    <x:row r="16" ht="22" customHeight="1">
      <x:c r="A16" s="160"/>
      <x:c r="B16" s="160"/>
      <x:c r="C16" s="160"/>
      <x:c r="D16" s="160"/>
      <x:c r="E16" s="160"/>
      <x:c r="F16" s="160"/>
      <x:c r="G16" s="160"/>
      <x:c r="H16" s="160"/>
      <x:c r="I16" s="160"/>
      <x:c r="J16" s="160"/>
    </x:row>
    <x:row r="17" ht="22" customHeight="1">
      <x:c r="A17" s="159" t="str">
        <x:v>READ THE RATIOS CORRECTLY: Decision win rate follows decision dates. Creation-cohort win rate follows added dates and updates as that cohort matures. Do not divide this month's wins by unrelated leads created this month. Due-date on-time rate excludes today's and future deadlines.</x:v>
      </x:c>
      <x:c r="B17" s="159"/>
      <x:c r="C17" s="159"/>
      <x:c r="D17" s="159"/>
      <x:c r="E17" s="159"/>
      <x:c r="F17" s="159"/>
      <x:c r="G17" s="159"/>
      <x:c r="H17" s="159"/>
      <x:c r="I17" s="159"/>
      <x:c r="J17" s="159"/>
    </x:row>
    <x:row r="18" ht="22" customHeight="1">
      <x:c r="A18" s="159"/>
      <x:c r="B18" s="159"/>
      <x:c r="C18" s="159"/>
      <x:c r="D18" s="159"/>
      <x:c r="E18" s="159"/>
      <x:c r="F18" s="159"/>
      <x:c r="G18" s="159"/>
      <x:c r="H18" s="159"/>
      <x:c r="I18" s="159"/>
      <x:c r="J18" s="159"/>
    </x:row>
    <x:row r="19" ht="22" customHeight="1">
      <x:c r="A19" s="159"/>
      <x:c r="B19" s="159"/>
      <x:c r="C19" s="159"/>
      <x:c r="D19" s="159"/>
      <x:c r="E19" s="159"/>
      <x:c r="F19" s="159"/>
      <x:c r="G19" s="159"/>
      <x:c r="H19" s="159"/>
      <x:c r="I19" s="159"/>
      <x:c r="J19" s="159"/>
    </x:row>
    <x:row r="20" ht="22" customHeight="1">
      <x:c r="A20" s="160"/>
      <x:c r="B20" s="160"/>
      <x:c r="C20" s="160"/>
      <x:c r="D20" s="160"/>
      <x:c r="E20" s="160"/>
      <x:c r="F20" s="160"/>
      <x:c r="G20" s="160"/>
      <x:c r="H20" s="160"/>
      <x:c r="I20" s="160"/>
      <x:c r="J20" s="160"/>
    </x:row>
    <x:row r="21" ht="22" customHeight="1">
      <x:c r="A21" s="158" t="str">
        <x:v>Suggested weekly review: 5 minutes to verify data, 5 minutes to review outcomes, 5 minutes to choose one change, 5 minutes to assign owners and dates. Activity goals and all examples are planning tools—not guarantees.</x:v>
      </x:c>
      <x:c r="B21" s="158"/>
      <x:c r="C21" s="158"/>
      <x:c r="D21" s="158"/>
      <x:c r="E21" s="158"/>
      <x:c r="F21" s="158"/>
      <x:c r="G21" s="158"/>
      <x:c r="H21" s="158"/>
      <x:c r="I21" s="158"/>
      <x:c r="J21" s="158"/>
    </x:row>
    <x:row r="22" ht="22" customHeight="1">
      <x:c r="A22" s="99"/>
      <x:c r="B22" s="99"/>
      <x:c r="C22" s="99"/>
      <x:c r="D22" s="99"/>
      <x:c r="E22" s="99"/>
      <x:c r="F22" s="99"/>
      <x:c r="G22" s="99"/>
      <x:c r="H22" s="99"/>
      <x:c r="I22" s="99"/>
      <x:c r="J22" s="99"/>
    </x:row>
    <x:row r="23" ht="22" customHeight="1">
      <x:c r="A23" s="99"/>
      <x:c r="B23" s="99"/>
      <x:c r="C23" s="99"/>
      <x:c r="D23" s="99"/>
      <x:c r="E23" s="99"/>
      <x:c r="F23" s="99"/>
      <x:c r="G23" s="99"/>
      <x:c r="H23" s="99"/>
      <x:c r="I23" s="99"/>
      <x:c r="J23" s="99"/>
    </x:row>
    <x:row r="24" ht="22" customHeight="1">
      <x:c r="A24" s="3"/>
      <x:c r="B24" s="3"/>
      <x:c r="C24" s="3"/>
      <x:c r="D24" s="3"/>
      <x:c r="E24" s="3"/>
      <x:c r="F24" s="3"/>
      <x:c r="G24" s="3"/>
      <x:c r="H24" s="3"/>
      <x:c r="I24" s="3"/>
      <x:c r="J24" s="3"/>
    </x:row>
    <x:row r="25" ht="22" customHeight="1">
      <x:c r="A25" s="3"/>
      <x:c r="B25" s="3"/>
      <x:c r="C25" s="3"/>
      <x:c r="D25" s="3"/>
      <x:c r="E25" s="3"/>
      <x:c r="F25" s="3"/>
      <x:c r="G25" s="3"/>
      <x:c r="H25" s="3"/>
      <x:c r="I25" s="3"/>
      <x:c r="J25" s="3"/>
    </x:row>
    <x:row r="26" ht="22" customHeight="1">
      <x:c r="A26" s="3"/>
      <x:c r="B26" s="3"/>
      <x:c r="C26" s="3"/>
      <x:c r="D26" s="3"/>
      <x:c r="E26" s="3"/>
      <x:c r="F26" s="3"/>
      <x:c r="G26" s="3"/>
      <x:c r="H26" s="3"/>
      <x:c r="I26" s="3"/>
      <x:c r="J26" s="3"/>
    </x:row>
    <x:row r="27" ht="22" customHeight="1">
      <x:c r="A27" s="3"/>
      <x:c r="B27" s="3"/>
      <x:c r="C27" s="3"/>
      <x:c r="D27" s="3"/>
      <x:c r="E27" s="3"/>
      <x:c r="F27" s="3"/>
      <x:c r="G27" s="3"/>
      <x:c r="H27" s="3"/>
      <x:c r="I27" s="3"/>
      <x:c r="J27" s="3"/>
    </x:row>
    <x:row r="28" ht="22" customHeight="1">
      <x:c r="A28" s="3"/>
      <x:c r="B28" s="3"/>
      <x:c r="C28" s="3"/>
      <x:c r="D28" s="3"/>
      <x:c r="E28" s="3"/>
      <x:c r="F28" s="3"/>
      <x:c r="G28" s="3"/>
      <x:c r="H28" s="3"/>
      <x:c r="I28" s="3"/>
      <x:c r="J28" s="3"/>
    </x:row>
    <x:row r="29" ht="22" customHeight="1">
      <x:c r="A29" s="3"/>
      <x:c r="B29" s="3"/>
      <x:c r="C29" s="3"/>
      <x:c r="D29" s="3"/>
      <x:c r="E29" s="3"/>
      <x:c r="F29" s="3"/>
      <x:c r="G29" s="3"/>
      <x:c r="H29" s="3"/>
      <x:c r="I29" s="3"/>
      <x:c r="J29" s="3"/>
    </x:row>
    <x:row r="30" ht="22" customHeight="1">
      <x:c r="A30" s="3"/>
      <x:c r="B30" s="3"/>
      <x:c r="C30" s="3"/>
      <x:c r="D30" s="3"/>
      <x:c r="E30" s="3"/>
      <x:c r="F30" s="3"/>
      <x:c r="G30" s="3"/>
      <x:c r="H30" s="3"/>
      <x:c r="I30" s="3"/>
      <x:c r="J30" s="3"/>
    </x:row>
  </x:sheetData>
  <x:mergeCells>
    <x:mergeCell ref="A1:J2"/>
    <x:mergeCell ref="A3:J3"/>
    <x:mergeCell ref="A17:J19"/>
    <x:mergeCell ref="A21:J23"/>
  </x:mergeCells>
  <x:pageMargins left="0.7" right="0.7" top="0.75" bottom="0.75" header="0.3" footer="0.3"/>
</x:worksheet>
</file>

<file path=xl/worksheets/sheet9.xml><?xml version="1.0" encoding="utf-8"?>
<x:worksheet xmlns:x="http://schemas.openxmlformats.org/spreadsheetml/2006/main">
  <x:sheetFormatPr defaultRowHeight="15"/>
  <x:cols>
    <x:col min="1" max="1" width="8" hidden="0" customWidth="1"/>
    <x:col min="2" max="2" width="17" hidden="0" customWidth="1"/>
    <x:col min="3" max="3" width="28" hidden="0" customWidth="1"/>
    <x:col min="4" max="4" width="48" hidden="0" customWidth="1"/>
    <x:col min="5" max="5" width="22" hidden="0" customWidth="1"/>
    <x:col min="6" max="6" width="42" hidden="0" customWidth="1"/>
    <x:col min="7" max="7" width="18" hidden="0" customWidth="1"/>
    <x:col min="8" max="8" width="42" hidden="0" customWidth="1"/>
  </x:cols>
  <x:sheetData>
    <x:row r="1" ht="25" customHeight="1">
      <x:c r="A1" s="163" t="str">
        <x:v>7-DAY ACTION PLAN</x:v>
      </x:c>
      <x:c r="B1" s="163"/>
      <x:c r="C1" s="163"/>
      <x:c r="D1" s="163"/>
      <x:c r="E1" s="163"/>
      <x:c r="F1" s="163"/>
      <x:c r="G1" s="163"/>
      <x:c r="H1" s="163"/>
    </x:row>
    <x:row r="2" ht="25" customHeight="1">
      <x:c r="A2" s="158"/>
      <x:c r="B2" s="158"/>
      <x:c r="C2" s="158"/>
      <x:c r="D2" s="158"/>
      <x:c r="E2" s="158"/>
      <x:c r="F2" s="158"/>
      <x:c r="G2" s="158"/>
      <x:c r="H2" s="158"/>
    </x:row>
    <x:row r="3" ht="30" customHeight="1">
      <x:c r="A3" s="169" t="str">
        <x:v>GOT MORTGAGES  |  Suggested actions are prefilled. Ownership, execution and proof stay yours.</x:v>
      </x:c>
      <x:c r="B3" s="169"/>
      <x:c r="C3" s="169"/>
      <x:c r="D3" s="169"/>
      <x:c r="E3" s="169"/>
      <x:c r="F3" s="169"/>
      <x:c r="G3" s="169"/>
      <x:c r="H3" s="169"/>
    </x:row>
    <x:row r="4" ht="22" customHeight="1">
      <x:c r="A4" s="160"/>
      <x:c r="B4" s="160"/>
      <x:c r="C4" s="160"/>
      <x:c r="D4" s="160"/>
      <x:c r="E4" s="160"/>
      <x:c r="F4" s="160"/>
      <x:c r="G4" s="160"/>
      <x:c r="H4" s="160"/>
    </x:row>
    <x:row r="5" ht="22" customHeight="1">
      <x:c r="A5" s="160"/>
      <x:c r="B5" s="160"/>
      <x:c r="C5" s="160"/>
      <x:c r="D5" s="160"/>
      <x:c r="E5" s="160"/>
      <x:c r="F5" s="160"/>
      <x:c r="G5" s="160"/>
      <x:c r="H5" s="160"/>
    </x:row>
    <x:row r="6" ht="34" customHeight="1">
      <x:c r="A6" s="166" t="str">
        <x:v>Day</x:v>
      </x:c>
      <x:c r="B6" s="166" t="str">
        <x:v>Date</x:v>
      </x:c>
      <x:c r="C6" s="166" t="str">
        <x:v>Focus</x:v>
      </x:c>
      <x:c r="D6" s="166" t="str">
        <x:v>Suggested action</x:v>
      </x:c>
      <x:c r="E6" s="166" t="str">
        <x:v>Owner</x:v>
      </x:c>
      <x:c r="F6" s="166" t="str">
        <x:v>My specific next step</x:v>
      </x:c>
      <x:c r="G6" s="166" t="str">
        <x:v>Status</x:v>
      </x:c>
      <x:c r="H6" s="166" t="str">
        <x:v>Evidence / result</x:v>
      </x:c>
    </x:row>
    <x:row r="7" ht="72" customHeight="1">
      <x:c r="A7" s="159" t="n">
        <x:v>1</x:v>
      </x:c>
      <x:c r="B7" s="173" t="n">
        <x:f>'Start Here'!$D$11+A7-1</x:f>
        <x:v>46287</x:v>
      </x:c>
      <x:c r="C7" s="159" t="str">
        <x:v>Choose one real problem</x:v>
      </x:c>
      <x:c r="D7" s="159" t="str">
        <x:v>Capture a baseline, choose one audience and enter your weekly goals.</x:v>
      </x:c>
      <x:c r="E7" s="159"/>
      <x:c r="F7" s="159"/>
      <x:c r="G7" s="159"/>
      <x:c r="H7" s="159"/>
    </x:row>
    <x:row r="8" ht="72" customHeight="1">
      <x:c r="A8" s="159" t="n">
        <x:v>2</x:v>
      </x:c>
      <x:c r="B8" s="173" t="n">
        <x:f>'Start Here'!$D$11+A8-1</x:f>
        <x:v>46288</x:v>
      </x:c>
      <x:c r="C8" s="159" t="str">
        <x:v>Build a clean evidence packet</x:v>
      </x:c>
      <x:c r="D8" s="159" t="str">
        <x:v>Collect approved sources; remove identifiers; list what you do not know.</x:v>
      </x:c>
      <x:c r="E8" s="159"/>
      <x:c r="F8" s="159"/>
      <x:c r="G8" s="159"/>
      <x:c r="H8" s="159"/>
    </x:row>
    <x:row r="9" ht="72" customHeight="1">
      <x:c r="A9" s="159" t="n">
        <x:v>3</x:v>
      </x:c>
      <x:c r="B9" s="173" t="n">
        <x:f>'Start Here'!$D$11+A9-1</x:f>
        <x:v>46289</x:v>
      </x:c>
      <x:c r="C9" s="159" t="str">
        <x:v>Reconnect with intention</x:v>
      </x:c>
      <x:c r="D9" s="159" t="str">
        <x:v>Review your top five service-relevant opportunities and make personal contact.</x:v>
      </x:c>
      <x:c r="E9" s="159"/>
      <x:c r="F9" s="159"/>
      <x:c r="G9" s="159"/>
      <x:c r="H9" s="159"/>
    </x:row>
    <x:row r="10" ht="72" customHeight="1">
      <x:c r="A10" s="159" t="n">
        <x:v>4</x:v>
      </x:c>
      <x:c r="B10" s="173" t="n">
        <x:f>'Start Here'!$D$11+A10-1</x:f>
        <x:v>46290</x:v>
      </x:c>
      <x:c r="C10" s="159" t="str">
        <x:v>Publish one useful answer</x:v>
      </x:c>
      <x:c r="D10" s="159" t="str">
        <x:v>Turn one customer question into a reviewed FAQ and supporting post.</x:v>
      </x:c>
      <x:c r="E10" s="159"/>
      <x:c r="F10" s="159"/>
      <x:c r="G10" s="159"/>
      <x:c r="H10" s="159"/>
    </x:row>
    <x:row r="11" ht="72" customHeight="1">
      <x:c r="A11" s="159" t="n">
        <x:v>5</x:v>
      </x:c>
      <x:c r="B11" s="173" t="n">
        <x:f>'Start Here'!$D$11+A11-1</x:f>
        <x:v>46291</x:v>
      </x:c>
      <x:c r="C11" s="159" t="str">
        <x:v>Run one controlled workflow</x:v>
      </x:c>
      <x:c r="D11" s="159" t="str">
        <x:v>Use the six-step execution loop; record before and after time, including review.</x:v>
      </x:c>
      <x:c r="E11" s="159"/>
      <x:c r="F11" s="159"/>
      <x:c r="G11" s="159"/>
      <x:c r="H11" s="159"/>
    </x:row>
    <x:row r="12" ht="72" customHeight="1">
      <x:c r="A12" s="159" t="n">
        <x:v>6</x:v>
      </x:c>
      <x:c r="B12" s="173" t="n">
        <x:f>'Start Here'!$D$11+A12-1</x:f>
        <x:v>46292</x:v>
      </x:c>
      <x:c r="C12" s="159" t="str">
        <x:v>Challenge the results</x:v>
      </x:c>
      <x:c r="D12" s="159" t="str">
        <x:v>Audit one conversation; test one alternative explanation before changing the plan.</x:v>
      </x:c>
      <x:c r="E12" s="159"/>
      <x:c r="F12" s="159"/>
      <x:c r="G12" s="159"/>
      <x:c r="H12" s="159"/>
    </x:row>
    <x:row r="13" ht="72" customHeight="1">
      <x:c r="A13" s="159" t="n">
        <x:v>7</x:v>
      </x:c>
      <x:c r="B13" s="173" t="n">
        <x:f>'Start Here'!$D$11+A13-1</x:f>
        <x:v>46293</x:v>
      </x:c>
      <x:c r="C13" s="159" t="str">
        <x:v>Review and commit</x:v>
      </x:c>
      <x:c r="D13" s="159" t="str">
        <x:v>Read the dashboard, clear missing next steps and choose next week's experiment.</x:v>
      </x:c>
      <x:c r="E13" s="159"/>
      <x:c r="F13" s="159"/>
      <x:c r="G13" s="159"/>
      <x:c r="H13" s="159"/>
    </x:row>
    <x:row r="14" ht="22" customHeight="1">
      <x:c r="A14" s="160"/>
      <x:c r="B14" s="160"/>
      <x:c r="C14" s="160"/>
      <x:c r="D14" s="160"/>
      <x:c r="E14" s="160"/>
      <x:c r="F14" s="160"/>
      <x:c r="G14" s="160"/>
      <x:c r="H14" s="160"/>
    </x:row>
    <x:row r="15" ht="22" customHeight="1">
      <x:c r="A15" s="160"/>
      <x:c r="B15" s="160"/>
      <x:c r="C15" s="160"/>
      <x:c r="D15" s="160"/>
      <x:c r="E15" s="160"/>
      <x:c r="F15" s="160"/>
      <x:c r="G15" s="160"/>
      <x:c r="H15" s="160"/>
    </x:row>
    <x:row r="16" ht="22" customHeight="1">
      <x:c r="A16" s="159" t="str">
        <x:v>DAY 7 REVIEW: What did we execute? What changed? What did we learn? What will we do differently next week? Do not mark an action Done without a useful piece of evidence.</x:v>
      </x:c>
      <x:c r="B16" s="159"/>
      <x:c r="C16" s="159"/>
      <x:c r="D16" s="159"/>
      <x:c r="E16" s="159"/>
      <x:c r="F16" s="159"/>
      <x:c r="G16" s="159"/>
      <x:c r="H16" s="159"/>
    </x:row>
    <x:row r="17" ht="22" customHeight="1">
      <x:c r="A17" s="159"/>
      <x:c r="B17" s="159"/>
      <x:c r="C17" s="159"/>
      <x:c r="D17" s="159"/>
      <x:c r="E17" s="159"/>
      <x:c r="F17" s="159"/>
      <x:c r="G17" s="159"/>
      <x:c r="H17" s="159"/>
    </x:row>
    <x:row r="18" ht="22" customHeight="1">
      <x:c r="A18" s="159"/>
      <x:c r="B18" s="159"/>
      <x:c r="C18" s="159"/>
      <x:c r="D18" s="159"/>
      <x:c r="E18" s="159"/>
      <x:c r="F18" s="159"/>
      <x:c r="G18" s="159"/>
      <x:c r="H18" s="159"/>
    </x:row>
    <x:row r="19" ht="22" customHeight="1">
      <x:c r="A19" s="160"/>
      <x:c r="B19" s="160"/>
      <x:c r="C19" s="160"/>
      <x:c r="D19" s="160"/>
      <x:c r="E19" s="160"/>
      <x:c r="F19" s="160"/>
      <x:c r="G19" s="160"/>
      <x:c r="H19" s="160"/>
    </x:row>
    <x:row r="20" ht="22" customHeight="1">
      <x:c r="A20" s="158" t="str">
        <x:v>Question → Evidence → Draft → Human review → Personal action → Measure</x:v>
      </x:c>
      <x:c r="B20" s="158"/>
      <x:c r="C20" s="158"/>
      <x:c r="D20" s="158"/>
      <x:c r="E20" s="158"/>
      <x:c r="F20" s="158"/>
      <x:c r="G20" s="158"/>
      <x:c r="H20" s="158"/>
    </x:row>
    <x:row r="21" ht="22" customHeight="1">
      <x:c r="A21" s="125"/>
      <x:c r="B21" s="125"/>
      <x:c r="C21" s="125"/>
      <x:c r="D21" s="125"/>
      <x:c r="E21" s="125"/>
      <x:c r="F21" s="125"/>
      <x:c r="G21" s="125"/>
      <x:c r="H21" s="125"/>
    </x:row>
    <x:row r="22" ht="22" customHeight="1">
      <x:c r="A22" s="3"/>
      <x:c r="B22" s="3"/>
      <x:c r="C22" s="3"/>
      <x:c r="D22" s="3"/>
      <x:c r="E22" s="3"/>
      <x:c r="F22" s="3"/>
      <x:c r="G22" s="3"/>
      <x:c r="H22" s="3"/>
    </x:row>
    <x:row r="23" ht="22" customHeight="1">
      <x:c r="A23" s="3"/>
      <x:c r="B23" s="3"/>
      <x:c r="C23" s="3"/>
      <x:c r="D23" s="3"/>
      <x:c r="E23" s="3"/>
      <x:c r="F23" s="3"/>
      <x:c r="G23" s="3"/>
      <x:c r="H23" s="3"/>
    </x:row>
  </x:sheetData>
  <x:mergeCells>
    <x:mergeCell ref="A1:H2"/>
    <x:mergeCell ref="A3:H3"/>
    <x:mergeCell ref="A16:H18"/>
    <x:mergeCell ref="A20:H21"/>
  </x:mergeCells>
  <x:dataValidations count="1">
    <x:dataValidation type="list" sqref="G7:G13">
      <x:formula1>"Not started,In progress,Done,Blocked"</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6" hidden="0" customWidth="1"/>
    <x:col min="2" max="2" width="16" hidden="0" customWidth="1"/>
    <x:col min="3" max="3" width="16" hidden="0" customWidth="1"/>
    <x:col min="4" max="4" width="28" hidden="0" customWidth="1"/>
    <x:col min="5" max="5" width="48" hidden="0" customWidth="1"/>
    <x:col min="6" max="6" width="22" hidden="0" customWidth="1"/>
    <x:col min="7" max="7" width="32" hidden="0" customWidth="1"/>
    <x:col min="8" max="8" width="18" hidden="0" customWidth="1"/>
    <x:col min="9" max="9" width="42" hidden="0" customWidth="1"/>
  </x:cols>
  <x:sheetData>
    <x:row r="1" ht="25" customHeight="1">
      <x:c r="A1" s="163" t="str">
        <x:v>30-DAY IMPLEMENTATION PLAN</x:v>
      </x:c>
      <x:c r="B1" s="163"/>
      <x:c r="C1" s="163"/>
      <x:c r="D1" s="163"/>
      <x:c r="E1" s="163"/>
      <x:c r="F1" s="163"/>
      <x:c r="G1" s="163"/>
      <x:c r="H1" s="163"/>
      <x:c r="I1" s="163"/>
    </x:row>
    <x:row r="2" ht="25" customHeight="1">
      <x:c r="A2" s="158"/>
      <x:c r="B2" s="158"/>
      <x:c r="C2" s="158"/>
      <x:c r="D2" s="158"/>
      <x:c r="E2" s="158"/>
      <x:c r="F2" s="158"/>
      <x:c r="G2" s="158"/>
      <x:c r="H2" s="158"/>
      <x:c r="I2" s="158"/>
    </x:row>
    <x:row r="3" ht="30" customHeight="1">
      <x:c r="A3" s="169" t="str">
        <x:v>GOT MORTGAGES  |  Build one repeatable system before adding another tool.</x:v>
      </x:c>
      <x:c r="B3" s="169"/>
      <x:c r="C3" s="169"/>
      <x:c r="D3" s="169"/>
      <x:c r="E3" s="169"/>
      <x:c r="F3" s="169"/>
      <x:c r="G3" s="169"/>
      <x:c r="H3" s="169"/>
      <x:c r="I3" s="169"/>
    </x:row>
    <x:row r="4" ht="22" customHeight="1">
      <x:c r="A4" s="160"/>
      <x:c r="B4" s="160"/>
      <x:c r="C4" s="160"/>
      <x:c r="D4" s="160"/>
      <x:c r="E4" s="160"/>
      <x:c r="F4" s="160"/>
      <x:c r="G4" s="160"/>
      <x:c r="H4" s="160"/>
      <x:c r="I4" s="160"/>
    </x:row>
    <x:row r="5" ht="22" customHeight="1">
      <x:c r="A5" s="160"/>
      <x:c r="B5" s="160"/>
      <x:c r="C5" s="160"/>
      <x:c r="D5" s="160"/>
      <x:c r="E5" s="160"/>
      <x:c r="F5" s="160"/>
      <x:c r="G5" s="160"/>
      <x:c r="H5" s="160"/>
      <x:c r="I5" s="160"/>
    </x:row>
    <x:row r="6" ht="35" customHeight="1">
      <x:c r="A6" s="166" t="str">
        <x:v>Phase</x:v>
      </x:c>
      <x:c r="B6" s="166" t="str">
        <x:v>Starts</x:v>
      </x:c>
      <x:c r="C6" s="166" t="str">
        <x:v>Ends</x:v>
      </x:c>
      <x:c r="D6" s="166" t="str">
        <x:v>Focus</x:v>
      </x:c>
      <x:c r="E6" s="166" t="str">
        <x:v>Suggested result</x:v>
      </x:c>
      <x:c r="F6" s="166" t="str">
        <x:v>Owner</x:v>
      </x:c>
      <x:c r="G6" s="166" t="str">
        <x:v>Success measure</x:v>
      </x:c>
      <x:c r="H6" s="166" t="str">
        <x:v>Status</x:v>
      </x:c>
      <x:c r="I6" s="166" t="str">
        <x:v>Evidence / decision</x:v>
      </x:c>
    </x:row>
    <x:row r="7" ht="85" customHeight="1">
      <x:c r="A7" s="159" t="str">
        <x:v>Days 1-7</x:v>
      </x:c>
      <x:c r="B7" s="173" t="n">
        <x:f>'Start Here'!$D$11+0</x:f>
        <x:v>46287</x:v>
      </x:c>
      <x:c r="C7" s="173" t="n">
        <x:f>'Start Here'!$D$11+6</x:f>
        <x:v>46293</x:v>
      </x:c>
      <x:c r="D7" s="159" t="str">
        <x:v>Build the baseline</x:v>
      </x:c>
      <x:c r="E7" s="159" t="str">
        <x:v>One problem, one audience, one workflow. Set goals and complete the first weekly review.</x:v>
      </x:c>
      <x:c r="F7" s="159"/>
      <x:c r="G7" s="159"/>
      <x:c r="H7" s="159"/>
      <x:c r="I7" s="159"/>
    </x:row>
    <x:row r="8" ht="85" customHeight="1">
      <x:c r="A8" s="159" t="str">
        <x:v>Days 8-14</x:v>
      </x:c>
      <x:c r="B8" s="173" t="n">
        <x:f>'Start Here'!$D$11+7</x:f>
        <x:v>46294</x:v>
      </x:c>
      <x:c r="C8" s="173" t="n">
        <x:f>'Start Here'!$D$11+13</x:f>
        <x:v>46300</x:v>
      </x:c>
      <x:c r="D8" s="159" t="str">
        <x:v>Repeat with discipline</x:v>
      </x:c>
      <x:c r="E8" s="159" t="str">
        <x:v>Repeat the workflow. Audit source quality and follow-up completion. Improve one script.</x:v>
      </x:c>
      <x:c r="F8" s="159"/>
      <x:c r="G8" s="159"/>
      <x:c r="H8" s="159"/>
      <x:c r="I8" s="159"/>
    </x:row>
    <x:row r="9" ht="85" customHeight="1">
      <x:c r="A9" s="159" t="str">
        <x:v>Days 15-21</x:v>
      </x:c>
      <x:c r="B9" s="173" t="n">
        <x:f>'Start Here'!$D$11+14</x:f>
        <x:v>46301</x:v>
      </x:c>
      <x:c r="C9" s="173" t="n">
        <x:f>'Start Here'!$D$11+20</x:f>
        <x:v>46307</x:v>
      </x:c>
      <x:c r="D9" s="159" t="str">
        <x:v>Test one variable</x:v>
      </x:c>
      <x:c r="E9" s="159" t="str">
        <x:v>Change only one element: question, message, call to action or follow-up timing. Track the result.</x:v>
      </x:c>
      <x:c r="F9" s="159"/>
      <x:c r="G9" s="159"/>
      <x:c r="H9" s="159"/>
      <x:c r="I9" s="159"/>
    </x:row>
    <x:row r="10" ht="85" customHeight="1">
      <x:c r="A10" s="159" t="str">
        <x:v>Days 22-30</x:v>
      </x:c>
      <x:c r="B10" s="173" t="n">
        <x:f>'Start Here'!$D$11+21</x:f>
        <x:v>46308</x:v>
      </x:c>
      <x:c r="C10" s="173" t="n">
        <x:f>'Start Here'!$D$11+29</x:f>
        <x:v>46316</x:v>
      </x:c>
      <x:c r="D10" s="159" t="str">
        <x:v>Keep, fix or stop</x:v>
      </x:c>
      <x:c r="E10" s="159" t="str">
        <x:v>Compare outcomes and review time. Document what works, assign an owner and set the next review.</x:v>
      </x:c>
      <x:c r="F10" s="159"/>
      <x:c r="G10" s="159"/>
      <x:c r="H10" s="159"/>
      <x:c r="I10" s="159"/>
    </x:row>
    <x:row r="11" ht="22" customHeight="1">
      <x:c r="A11" s="160"/>
      <x:c r="B11" s="160"/>
      <x:c r="C11" s="160"/>
      <x:c r="D11" s="160"/>
      <x:c r="E11" s="160"/>
      <x:c r="F11" s="160"/>
      <x:c r="G11" s="160"/>
      <x:c r="H11" s="160"/>
      <x:c r="I11" s="160"/>
    </x:row>
    <x:row r="12" ht="22" customHeight="1">
      <x:c r="A12" s="160"/>
      <x:c r="B12" s="160"/>
      <x:c r="C12" s="160"/>
      <x:c r="D12" s="160"/>
      <x:c r="E12" s="160"/>
      <x:c r="F12" s="160"/>
      <x:c r="G12" s="160"/>
      <x:c r="H12" s="160"/>
      <x:c r="I12" s="160"/>
    </x:row>
    <x:row r="13" ht="22" customHeight="1">
      <x:c r="A13" s="158" t="str">
        <x:v>MY IMPLEMENTATION BACKLOG</x:v>
      </x:c>
      <x:c r="B13" s="158"/>
      <x:c r="C13" s="158"/>
      <x:c r="D13" s="158"/>
      <x:c r="E13" s="158"/>
      <x:c r="F13" s="158"/>
      <x:c r="G13" s="158"/>
      <x:c r="H13" s="158"/>
      <x:c r="I13" s="158"/>
    </x:row>
    <x:row r="14" ht="22" customHeight="1">
      <x:c r="A14" s="160"/>
      <x:c r="B14" s="160"/>
      <x:c r="C14" s="160"/>
      <x:c r="D14" s="160"/>
      <x:c r="E14" s="160"/>
      <x:c r="F14" s="160"/>
      <x:c r="G14" s="160"/>
      <x:c r="H14" s="160"/>
      <x:c r="I14" s="160"/>
    </x:row>
    <x:row r="15" ht="35" customHeight="1">
      <x:c r="A15" s="158" t="str">
        <x:v>Action ID</x:v>
      </x:c>
      <x:c r="B15" s="158" t="str">
        <x:v>Due date</x:v>
      </x:c>
      <x:c r="C15" s="158" t="str">
        <x:v>Rule #</x:v>
      </x:c>
      <x:c r="D15" s="158" t="str">
        <x:v>Action / experiment</x:v>
      </x:c>
      <x:c r="E15" s="158" t="str">
        <x:v>Proof of completion</x:v>
      </x:c>
      <x:c r="F15" s="158" t="str">
        <x:v>Owner</x:v>
      </x:c>
      <x:c r="G15" s="158" t="str">
        <x:v>Success measure</x:v>
      </x:c>
      <x:c r="H15" s="158" t="str">
        <x:v>Status</x:v>
      </x:c>
      <x:c r="I15" s="158" t="str">
        <x:v>Keep / fix / stop</x:v>
      </x:c>
    </x:row>
    <x:row r="16" ht="35" customHeight="1">
      <x:c r="A16" s="159"/>
      <x:c r="B16" s="173"/>
      <x:c r="C16" s="159"/>
      <x:c r="D16" s="159"/>
      <x:c r="E16" s="159"/>
      <x:c r="F16" s="159"/>
      <x:c r="G16" s="159"/>
      <x:c r="H16" s="159"/>
      <x:c r="I16" s="159"/>
    </x:row>
    <x:row r="17" ht="35" customHeight="1">
      <x:c r="A17" s="159"/>
      <x:c r="B17" s="173"/>
      <x:c r="C17" s="159"/>
      <x:c r="D17" s="159"/>
      <x:c r="E17" s="159"/>
      <x:c r="F17" s="159"/>
      <x:c r="G17" s="159"/>
      <x:c r="H17" s="159"/>
      <x:c r="I17" s="159"/>
    </x:row>
    <x:row r="18" ht="35" customHeight="1">
      <x:c r="A18" s="159"/>
      <x:c r="B18" s="173"/>
      <x:c r="C18" s="159"/>
      <x:c r="D18" s="159"/>
      <x:c r="E18" s="159"/>
      <x:c r="F18" s="159"/>
      <x:c r="G18" s="159"/>
      <x:c r="H18" s="159"/>
      <x:c r="I18" s="159"/>
    </x:row>
    <x:row r="19" ht="35" customHeight="1">
      <x:c r="A19" s="159"/>
      <x:c r="B19" s="173"/>
      <x:c r="C19" s="159"/>
      <x:c r="D19" s="159"/>
      <x:c r="E19" s="159"/>
      <x:c r="F19" s="159"/>
      <x:c r="G19" s="159"/>
      <x:c r="H19" s="159"/>
      <x:c r="I19" s="159"/>
    </x:row>
    <x:row r="20" ht="35" customHeight="1">
      <x:c r="A20" s="159"/>
      <x:c r="B20" s="173"/>
      <x:c r="C20" s="159"/>
      <x:c r="D20" s="159"/>
      <x:c r="E20" s="159"/>
      <x:c r="F20" s="159"/>
      <x:c r="G20" s="159"/>
      <x:c r="H20" s="159"/>
      <x:c r="I20" s="159"/>
    </x:row>
    <x:row r="21" ht="35" customHeight="1">
      <x:c r="A21" s="159"/>
      <x:c r="B21" s="173"/>
      <x:c r="C21" s="159"/>
      <x:c r="D21" s="159"/>
      <x:c r="E21" s="159"/>
      <x:c r="F21" s="159"/>
      <x:c r="G21" s="159"/>
      <x:c r="H21" s="159"/>
      <x:c r="I21" s="159"/>
    </x:row>
    <x:row r="22" ht="35" customHeight="1">
      <x:c r="A22" s="159"/>
      <x:c r="B22" s="173"/>
      <x:c r="C22" s="159"/>
      <x:c r="D22" s="159"/>
      <x:c r="E22" s="159"/>
      <x:c r="F22" s="159"/>
      <x:c r="G22" s="159"/>
      <x:c r="H22" s="159"/>
      <x:c r="I22" s="159"/>
    </x:row>
    <x:row r="23" ht="35" customHeight="1">
      <x:c r="A23" s="159"/>
      <x:c r="B23" s="173"/>
      <x:c r="C23" s="159"/>
      <x:c r="D23" s="159"/>
      <x:c r="E23" s="159"/>
      <x:c r="F23" s="159"/>
      <x:c r="G23" s="159"/>
      <x:c r="H23" s="159"/>
      <x:c r="I23" s="159"/>
    </x:row>
    <x:row r="24" ht="35" customHeight="1">
      <x:c r="A24" s="159"/>
      <x:c r="B24" s="173"/>
      <x:c r="C24" s="159"/>
      <x:c r="D24" s="159"/>
      <x:c r="E24" s="159"/>
      <x:c r="F24" s="159"/>
      <x:c r="G24" s="159"/>
      <x:c r="H24" s="159"/>
      <x:c r="I24" s="159"/>
    </x:row>
    <x:row r="25" ht="35" customHeight="1">
      <x:c r="A25" s="159"/>
      <x:c r="B25" s="173"/>
      <x:c r="C25" s="159"/>
      <x:c r="D25" s="159"/>
      <x:c r="E25" s="159"/>
      <x:c r="F25" s="159"/>
      <x:c r="G25" s="159"/>
      <x:c r="H25" s="159"/>
      <x:c r="I25" s="159"/>
    </x:row>
    <x:row r="26" ht="22" customHeight="1">
      <x:c r="A26" s="160"/>
      <x:c r="B26" s="160"/>
      <x:c r="C26" s="160"/>
      <x:c r="D26" s="160"/>
      <x:c r="E26" s="160"/>
      <x:c r="F26" s="160"/>
      <x:c r="G26" s="160"/>
      <x:c r="H26" s="160"/>
      <x:c r="I26" s="160"/>
    </x:row>
    <x:row r="27" ht="22" customHeight="1">
      <x:c r="A27" s="160"/>
      <x:c r="B27" s="160"/>
      <x:c r="C27" s="160"/>
      <x:c r="D27" s="160"/>
      <x:c r="E27" s="160"/>
      <x:c r="F27" s="160"/>
      <x:c r="G27" s="160"/>
      <x:c r="H27" s="160"/>
      <x:c r="I27" s="160"/>
    </x:row>
    <x:row r="28" ht="22" customHeight="1">
      <x:c r="A28" s="158" t="str">
        <x:v>DAY 30 DECISION: Keep what improves a customer outcome or a reliable process. Fix what creates avoidable review work. Stop what adds activity without value. Document the owner, checklist and next review date.</x:v>
      </x:c>
      <x:c r="B28" s="158"/>
      <x:c r="C28" s="158"/>
      <x:c r="D28" s="158"/>
      <x:c r="E28" s="158"/>
      <x:c r="F28" s="158"/>
      <x:c r="G28" s="158"/>
      <x:c r="H28" s="158"/>
      <x:c r="I28" s="158"/>
    </x:row>
    <x:row r="29" ht="22" customHeight="1">
      <x:c r="A29" s="99"/>
      <x:c r="B29" s="99"/>
      <x:c r="C29" s="99"/>
      <x:c r="D29" s="99"/>
      <x:c r="E29" s="99"/>
      <x:c r="F29" s="99"/>
      <x:c r="G29" s="99"/>
      <x:c r="H29" s="99"/>
      <x:c r="I29" s="99"/>
    </x:row>
    <x:row r="30" ht="22" customHeight="1">
      <x:c r="A30" s="99"/>
      <x:c r="B30" s="99"/>
      <x:c r="C30" s="99"/>
      <x:c r="D30" s="99"/>
      <x:c r="E30" s="99"/>
      <x:c r="F30" s="99"/>
      <x:c r="G30" s="99"/>
      <x:c r="H30" s="99"/>
      <x:c r="I30" s="99"/>
    </x:row>
    <x:row r="31" ht="22" customHeight="1">
      <x:c r="A31" s="3"/>
      <x:c r="B31" s="3"/>
      <x:c r="C31" s="3"/>
      <x:c r="D31" s="3"/>
      <x:c r="E31" s="3"/>
      <x:c r="F31" s="3"/>
      <x:c r="G31" s="3"/>
      <x:c r="H31" s="3"/>
      <x:c r="I31" s="3"/>
    </x:row>
    <x:row r="32" ht="22" customHeight="1">
      <x:c r="A32" s="3"/>
      <x:c r="B32" s="3"/>
      <x:c r="C32" s="3"/>
      <x:c r="D32" s="3"/>
      <x:c r="E32" s="3"/>
      <x:c r="F32" s="3"/>
      <x:c r="G32" s="3"/>
      <x:c r="H32" s="3"/>
      <x:c r="I32" s="3"/>
    </x:row>
    <x:row r="33" ht="22" customHeight="1">
      <x:c r="A33" s="3"/>
      <x:c r="B33" s="3"/>
      <x:c r="C33" s="3"/>
      <x:c r="D33" s="3"/>
      <x:c r="E33" s="3"/>
      <x:c r="F33" s="3"/>
      <x:c r="G33" s="3"/>
      <x:c r="H33" s="3"/>
      <x:c r="I33" s="3"/>
    </x:row>
  </x:sheetData>
  <x:mergeCells>
    <x:mergeCell ref="A1:I2"/>
    <x:mergeCell ref="A3:I3"/>
    <x:mergeCell ref="A13:I13"/>
    <x:mergeCell ref="A28:I30"/>
  </x:mergeCells>
  <x:dataValidations count="4">
    <x:dataValidation type="list" sqref="H7:H10">
      <x:formula1>"Not started,In progress,Done,Blocked"</x:formula1>
    </x:dataValidation>
    <x:dataValidation type="list" sqref="C16:C25">
      <x:formula1>"1,2,3,4,5,6,7"</x:formula1>
    </x:dataValidation>
    <x:dataValidation type="list" sqref="H16:H25">
      <x:formula1>"Not started,In progress,Done,Blocked"</x:formula1>
    </x:dataValidation>
    <x:dataValidation type="list" sqref="I16:I25">
      <x:formula1>"Keep,Fix,Stop"</x:formula1>
    </x:dataValidation>
  </x:dataValidations>
  <x:pageMargins left="0.7" right="0.7" top="0.75" bottom="0.75" header="0.3" footer="0.3"/>
</x:worksheet>
</file>

<file path=xl/worksheets/sheet11.xml><?xml version="1.0" encoding="utf-8"?>
<x:worksheet xmlns:x="http://schemas.openxmlformats.org/spreadsheetml/2006/main">
  <x:sheetFormatPr defaultRowHeight="15"/>
  <x:cols>
    <x:col min="1" max="1" width="8" hidden="0" customWidth="1"/>
    <x:col min="2" max="2" width="28" hidden="0" customWidth="1"/>
    <x:col min="3" max="3" width="22" hidden="0" customWidth="1"/>
    <x:col min="4" max="4" width="95" hidden="0" customWidth="1"/>
    <x:col min="5" max="5" width="42" hidden="0" customWidth="1"/>
  </x:cols>
  <x:sheetData>
    <x:row r="1" ht="25" customHeight="1">
      <x:c r="A1" s="163" t="str">
        <x:v>SCRIPTS &amp; PROMPTS</x:v>
      </x:c>
      <x:c r="B1" s="163"/>
      <x:c r="C1" s="163"/>
      <x:c r="D1" s="163"/>
      <x:c r="E1" s="163"/>
    </x:row>
    <x:row r="2" ht="25" customHeight="1">
      <x:c r="A2" s="158"/>
      <x:c r="B2" s="158"/>
      <x:c r="C2" s="158"/>
      <x:c r="D2" s="158"/>
      <x:c r="E2" s="158"/>
    </x:row>
    <x:row r="3" ht="30" customHeight="1">
      <x:c r="A3" s="169" t="str">
        <x:v>GOT MORTGAGES  |  Copy, customize and review. Bracketed text is an input—not permission to invent facts.</x:v>
      </x:c>
      <x:c r="B3" s="169"/>
      <x:c r="C3" s="169"/>
      <x:c r="D3" s="169"/>
      <x:c r="E3" s="169"/>
    </x:row>
    <x:row r="4" ht="22" customHeight="1">
      <x:c r="A4" s="160"/>
      <x:c r="B4" s="160"/>
      <x:c r="C4" s="160"/>
      <x:c r="D4" s="160"/>
      <x:c r="E4" s="160"/>
    </x:row>
    <x:row r="5" ht="22" customHeight="1">
      <x:c r="A5" s="167"/>
      <x:c r="B5" s="167"/>
      <x:c r="C5" s="167"/>
      <x:c r="D5" s="167"/>
      <x:c r="E5" s="167"/>
    </x:row>
    <x:row r="6" ht="34" customHeight="1">
      <x:c r="A6" s="158" t="str">
        <x:v>ID</x:v>
      </x:c>
      <x:c r="B6" s="158" t="str">
        <x:v>Use case</x:v>
      </x:c>
      <x:c r="C6" s="158" t="str">
        <x:v>Framework</x:v>
      </x:c>
      <x:c r="D6" s="158" t="str">
        <x:v>Ready-to-customize language</x:v>
      </x:c>
      <x:c r="E6" s="158" t="str">
        <x:v>Human checkpoint</x:v>
      </x:c>
    </x:row>
    <x:row r="7" ht="132" customHeight="1">
      <x:c r="A7" s="159" t="str">
        <x:v>P1</x:v>
      </x:c>
      <x:c r="B7" s="159" t="str">
        <x:v>Evidence-first decision brief</x:v>
      </x:c>
      <x:c r="C7" s="159" t="str">
        <x:v>Rules 1-3</x:v>
      </x:c>
      <x:c r="D7" s="159" t="str">
        <x:v>Act as an analyst, not the decision-maker. My business question is [question]. Use only this approved, de-identified evidence: [sources, dates and facts]. Return: verified facts with source labels; assumptions; missing information; two reasonable options with tradeoffs; and three questions I should ask before deciding. Do not invent facts, intent, quotes or results. Flag anything that requires current verification. I will review and make the recommendation.</x:v>
      </x:c>
      <x:c r="E7" s="159" t="str">
        <x:v>Use only authorized data. Verify source claims, tone and the proposed next step before use.</x:v>
      </x:c>
    </x:row>
    <x:row r="8" ht="132" customHeight="1">
      <x:c r="A8" s="159" t="str">
        <x:v>P2</x:v>
      </x:c>
      <x:c r="B8" s="159" t="str">
        <x:v>Conversation audit</x:v>
      </x:c>
      <x:c r="C8" s="159" t="str">
        <x:v>Rule 4</x:v>
      </x:c>
      <x:c r="D8" s="159" t="str">
        <x:v>Review this authorized, de-identified transcript: [text]. Separate observable behavior from interpretation. For discovery, listening, clarity, value and next-step ownership, give one exact supporting excerpt if available; otherwise say 'not evidenced.' Offer two alternative explanations for the outcome. Do not diagnose personality, infer protected traits or decide why a person acted. Recommend one coaching change and a revised closing question.</x:v>
      </x:c>
      <x:c r="E8" s="159" t="str">
        <x:v>Use only authorized data. Verify source claims, tone and the proposed next step before use.</x:v>
      </x:c>
    </x:row>
    <x:row r="9" ht="132" customHeight="1">
      <x:c r="A9" s="159" t="str">
        <x:v>P3</x:v>
      </x:c>
      <x:c r="B9" s="159" t="str">
        <x:v>Explain the why</x:v>
      </x:c>
      <x:c r="C9" s="159" t="str">
        <x:v>Rule 5</x:v>
      </x:c>
      <x:c r="D9" s="159" t="str">
        <x:v>Using only these verified facts [facts and sources], explain [topic] for [audience]. Structure the answer: what we know; why it matters to their stated goal; what remains uncertain; and one practical next step. Draft a 45-second script in plain language. Do not predict outcomes, promise savings or invent urgency. Mark statements that need human or subject-matter review.</x:v>
      </x:c>
      <x:c r="E9" s="159" t="str">
        <x:v>Use only authorized data. Verify source claims, tone and the proposed next step before use.</x:v>
      </x:c>
    </x:row>
    <x:row r="10" ht="132" customHeight="1">
      <x:c r="A10" s="159" t="str">
        <x:v>P4</x:v>
      </x:c>
      <x:c r="B10" s="159" t="str">
        <x:v>Question-to-content</x:v>
      </x:c>
      <x:c r="C10" s="159" t="str">
        <x:v>Rules 3, 5 and 7</x:v>
      </x:c>
      <x:c r="D10" s="159" t="str">
        <x:v>Turn this real customer question [question] and my approved answer [answer with sources] into one website FAQ, a 45-second video script, one social post and one personal follow-up draft for [audience and location]. Preserve the facts and my voice. Use one specific call to action. Do not invent customer stories, testimonials, local facts or performance claims. List every claim the human reviewer must verify.</x:v>
      </x:c>
      <x:c r="E10" s="159" t="str">
        <x:v>Use only authorized data. Verify source claims, tone and the proposed next step before use.</x:v>
      </x:c>
    </x:row>
    <x:row r="11" ht="132" customHeight="1">
      <x:c r="A11" s="159" t="str">
        <x:v>P5</x:v>
      </x:c>
      <x:c r="B11" s="159" t="str">
        <x:v>Challenge the plan</x:v>
      </x:c>
      <x:c r="C11" s="159" t="str">
        <x:v>Rule 6</x:v>
      </x:c>
      <x:c r="D11" s="159" t="str">
        <x:v>Challenge this plan [plan] against this objective [objective] and evidence [sources]. Give the strongest counterargument, three failure modes, what evidence would change your assessment and one low-cost test. Do not disagree for its own sake. Define a measurable success condition, a stop condition and the human decision required before expansion.</x:v>
      </x:c>
      <x:c r="E11" s="159" t="str">
        <x:v>Use only authorized data. Verify source claims, tone and the proposed next step before use.</x:v>
      </x:c>
    </x:row>
    <x:row r="12" ht="132" customHeight="1">
      <x:c r="A12" s="159" t="str">
        <x:v>P6</x:v>
      </x:c>
      <x:c r="B12" s="159" t="str">
        <x:v>Meeting-to-action</x:v>
      </x:c>
      <x:c r="C12" s="159" t="str">
        <x:v>Rule 7</x:v>
      </x:c>
      <x:c r="D12" s="159" t="str">
        <x:v>From these authorized, de-identified notes [notes], draft an action table: action, owner, due date, evidence and open question. Use only commitments explicitly recorded; label missing owners or dates as 'unassigned.' Separate proposed actions from agreed actions. Draft a short recap for human approval. Do not send messages, book meetings or update records.</x:v>
      </x:c>
      <x:c r="E12" s="159" t="str">
        <x:v>Use only authorized data. Verify source claims, tone and the proposed next step before use.</x:v>
      </x:c>
    </x:row>
    <x:row r="13" ht="132" customHeight="1">
      <x:c r="A13" s="159" t="str">
        <x:v>P7</x:v>
      </x:c>
      <x:c r="B13" s="159" t="str">
        <x:v>Opportunity review</x:v>
      </x:c>
      <x:c r="C13" s="159" t="str">
        <x:v>Rules 2-3</x:v>
      </x:c>
      <x:c r="D13" s="159" t="str">
        <x:v>Review these authorized opportunity records [aliases, stated needs, last contact and agreed next steps]. Identify records with missing next steps, overdue commitments or a customer-stated reason to reconnect. Cite the record for each finding. Suggest a respectful question; do not infer financial distress, private life events or intent. A human will choose whom to contact and verify permission.</x:v>
      </x:c>
      <x:c r="E13" s="159" t="str">
        <x:v>Use only authorized data. Verify source claims, tone and the proposed next step before use.</x:v>
      </x:c>
    </x:row>
    <x:row r="14" ht="132" customHeight="1">
      <x:c r="A14" s="159" t="str">
        <x:v>P8</x:v>
      </x:c>
      <x:c r="B14" s="159" t="str">
        <x:v>Weekly operating review</x:v>
      </x:c>
      <x:c r="C14" s="159" t="str">
        <x:v>All seven rules</x:v>
      </x:c>
      <x:c r="D14" s="159" t="str">
        <x:v>Review this verified weekly scorecard [metrics, definitions, goals and source notes]. Identify one bottleneck, one data-quality issue and one plausible alternative explanation. Distinguish activity counts from conversion rates and avoid causal claims from a short period. Recommend one action to continue, one to stop and one test for next week, each with an owner and measure.</x:v>
      </x:c>
      <x:c r="E14" s="159" t="str">
        <x:v>Use only authorized data. Verify source claims, tone and the proposed next step before use.</x:v>
      </x:c>
    </x:row>
    <x:row r="15" ht="22" customHeight="1">
      <x:c r="A15" s="167"/>
      <x:c r="B15" s="167"/>
      <x:c r="C15" s="167"/>
      <x:c r="D15" s="167"/>
      <x:c r="E15" s="167"/>
    </x:row>
    <x:row r="16" ht="22" customHeight="1">
      <x:c r="A16" s="160"/>
      <x:c r="B16" s="160"/>
      <x:c r="C16" s="160"/>
      <x:c r="D16" s="160"/>
      <x:c r="E16" s="160"/>
    </x:row>
    <x:row r="17" ht="94" customHeight="1">
      <x:c r="A17" s="159" t="str">
        <x:v>C1</x:v>
      </x:c>
      <x:c r="B17" s="159" t="str">
        <x:v>Reconnect with a reason</x:v>
      </x:c>
      <x:c r="C17" s="159" t="str">
        <x:v>Personal conversation</x:v>
      </x:c>
      <x:c r="D17" s="159" t="str">
        <x:v>Hi [Name], when we last spoke, [their stated goal] was the priority. Is that still the focus, or has something changed? I have one idea that may help with [specific issue]. Would a quick conversation be useful?</x:v>
      </x:c>
      <x:c r="E17" s="159" t="str">
        <x:v>Personalize truthfully. Verify the prior conversation and respect contact preferences.</x:v>
      </x:c>
    </x:row>
    <x:row r="18" ht="94" customHeight="1">
      <x:c r="A18" s="159" t="str">
        <x:v>C2</x:v>
      </x:c>
      <x:c r="B18" s="159" t="str">
        <x:v>Discover before presenting</x:v>
      </x:c>
      <x:c r="C18" s="159" t="str">
        <x:v>Personal conversation</x:v>
      </x:c>
      <x:c r="D18" s="159" t="str">
        <x:v>Before I recommend anything, what are you trying to accomplish, what is getting in the way and what would make the next 30 days feel productive?</x:v>
      </x:c>
      <x:c r="E18" s="159" t="str">
        <x:v>Personalize truthfully. Verify the prior conversation and respect contact preferences.</x:v>
      </x:c>
    </x:row>
    <x:row r="19" ht="94" customHeight="1">
      <x:c r="A19" s="159" t="str">
        <x:v>C3</x:v>
      </x:c>
      <x:c r="B19" s="159" t="str">
        <x:v>Ask for a clear next step</x:v>
      </x:c>
      <x:c r="C19" s="159" t="str">
        <x:v>Personal conversation</x:v>
      </x:c>
      <x:c r="D19" s="159" t="str">
        <x:v>Based on what you shared, the next useful step is [action]. I will handle [my responsibility]. Would [date/time] work for [their next step]?</x:v>
      </x:c>
      <x:c r="E19" s="159" t="str">
        <x:v>Personalize truthfully. Verify the prior conversation and respect contact preferences.</x:v>
      </x:c>
    </x:row>
    <x:row r="20" ht="94" customHeight="1">
      <x:c r="A20" s="159" t="str">
        <x:v>C4</x:v>
      </x:c>
      <x:c r="B20" s="159" t="str">
        <x:v>Partner follow-up</x:v>
      </x:c>
      <x:c r="C20" s="159" t="str">
        <x:v>Personal conversation</x:v>
      </x:c>
      <x:c r="D20" s="159" t="str">
        <x:v>Good meeting you at the Chamber. You mentioned [specific priority]. Here is the resource I promised: [resource]. What would make a follow-up conversation useful for you?</x:v>
      </x:c>
      <x:c r="E20" s="159" t="str">
        <x:v>Personalize truthfully. Verify the prior conversation and respect contact preferences.</x:v>
      </x:c>
    </x:row>
    <x:row r="21" ht="94" customHeight="1">
      <x:c r="A21" s="159" t="str">
        <x:v>C5</x:v>
      </x:c>
      <x:c r="B21" s="159" t="str">
        <x:v>Explain without overpromising</x:v>
      </x:c>
      <x:c r="C21" s="159" t="str">
        <x:v>Personal conversation</x:v>
      </x:c>
      <x:c r="D21" s="159" t="str">
        <x:v>Here is what we know: [fact]. Here is why it matters to your goal: [implication]. What we still need to confirm is [unknown]. The next useful step is [action].</x:v>
      </x:c>
      <x:c r="E21" s="159" t="str">
        <x:v>Personalize truthfully. Verify the prior conversation and respect contact preferences.</x:v>
      </x:c>
    </x:row>
    <x:row r="22" ht="94" customHeight="1">
      <x:c r="A22" s="159" t="str">
        <x:v>C6</x:v>
      </x:c>
      <x:c r="B22" s="159" t="str">
        <x:v>Close the loop respectfully</x:v>
      </x:c>
      <x:c r="C22" s="159" t="str">
        <x:v>Personal conversation</x:v>
      </x:c>
      <x:c r="D22" s="159" t="str">
        <x:v>I do not want to keep adding noise to your inbox. Is [goal] still something you are working on, or should I close the loop for now? Either answer is helpful.</x:v>
      </x:c>
      <x:c r="E22" s="159" t="str">
        <x:v>Personalize truthfully. Verify the prior conversation and respect contact preferences.</x:v>
      </x:c>
    </x:row>
    <x:row r="23" ht="22" customHeight="1">
      <x:c r="A23" s="160"/>
      <x:c r="B23" s="160"/>
      <x:c r="C23" s="160"/>
      <x:c r="D23" s="160"/>
      <x:c r="E23" s="160"/>
    </x:row>
    <x:row r="24" ht="22" customHeight="1">
      <x:c r="A24" s="160"/>
      <x:c r="B24" s="160"/>
      <x:c r="C24" s="160"/>
      <x:c r="D24" s="160"/>
      <x:c r="E24" s="160"/>
    </x:row>
    <x:row r="25" ht="22" customHeight="1">
      <x:c r="A25" s="158" t="str">
        <x:v>Automate the work around the relationship. Never automate the relationship.</x:v>
      </x:c>
      <x:c r="B25" s="158"/>
      <x:c r="C25" s="158"/>
      <x:c r="D25" s="158"/>
      <x:c r="E25" s="158"/>
    </x:row>
    <x:row r="26" ht="22" customHeight="1">
      <x:c r="A26" s="129"/>
      <x:c r="B26" s="129"/>
      <x:c r="C26" s="129"/>
      <x:c r="D26" s="129"/>
      <x:c r="E26" s="129"/>
    </x:row>
    <x:row r="27" ht="22" customHeight="1">
      <x:c r="A27" s="129"/>
      <x:c r="B27" s="129"/>
      <x:c r="C27" s="129"/>
      <x:c r="D27" s="129"/>
      <x:c r="E27" s="129"/>
    </x:row>
    <x:row r="28" ht="22" customHeight="1">
      <x:c r="A28" s="3"/>
      <x:c r="B28" s="3"/>
      <x:c r="C28" s="3"/>
      <x:c r="D28" s="3"/>
      <x:c r="E28" s="3"/>
    </x:row>
    <x:row r="29" ht="22" customHeight="1">
      <x:c r="A29" s="3"/>
      <x:c r="B29" s="3"/>
      <x:c r="C29" s="3"/>
      <x:c r="D29" s="3"/>
      <x:c r="E29" s="3"/>
    </x:row>
  </x:sheetData>
  <x:mergeCells>
    <x:mergeCell ref="A1:E2"/>
    <x:mergeCell ref="A3:E3"/>
    <x:mergeCell ref="A25:E27"/>
  </x:mergeCells>
  <x:pageMargins left="0.7" right="0.7" top="0.75" bottom="0.75" header="0.3" footer="0.3"/>
</x:worksheet>
</file>

<file path=xl/worksheets/sheet12.xml><?xml version="1.0" encoding="utf-8"?>
<x:worksheet xmlns:x="http://schemas.openxmlformats.org/spreadsheetml/2006/main">
  <x:sheetFormatPr defaultRowHeight="15"/>
  <x:cols>
    <x:col min="1" max="1" width="29" hidden="0" customWidth="1"/>
    <x:col min="2" max="2" width="64" hidden="0" customWidth="1"/>
    <x:col min="3" max="3" width="30" hidden="0" customWidth="1"/>
    <x:col min="4" max="4" width="60" hidden="0" customWidth="1"/>
  </x:cols>
  <x:sheetData>
    <x:row r="1" ht="25" customHeight="1">
      <x:c r="A1" s="163" t="str">
        <x:v>DEFINITIONS &amp; KPI GUIDE</x:v>
      </x:c>
      <x:c r="B1" s="163"/>
      <x:c r="C1" s="163"/>
      <x:c r="D1" s="163"/>
    </x:row>
    <x:row r="2" ht="25" customHeight="1">
      <x:c r="A2" s="158"/>
      <x:c r="B2" s="158"/>
      <x:c r="C2" s="158"/>
      <x:c r="D2" s="158"/>
    </x:row>
    <x:row r="3" ht="30" customHeight="1">
      <x:c r="A3" s="169" t="str">
        <x:v>GOT MORTGAGES  |  Use the same definition every week. Data quality is part of the work.</x:v>
      </x:c>
      <x:c r="B3" s="169"/>
      <x:c r="C3" s="169"/>
      <x:c r="D3" s="169"/>
    </x:row>
    <x:row r="4" ht="22" customHeight="1">
      <x:c r="A4" s="160"/>
      <x:c r="B4" s="160"/>
      <x:c r="C4" s="160"/>
      <x:c r="D4" s="160"/>
    </x:row>
    <x:row r="5" ht="22" customHeight="1">
      <x:c r="A5" s="167"/>
      <x:c r="B5" s="167"/>
      <x:c r="C5" s="167"/>
      <x:c r="D5" s="167"/>
    </x:row>
    <x:row r="6" ht="35" customHeight="1">
      <x:c r="A6" s="158" t="str">
        <x:v>Metric / term</x:v>
      </x:c>
      <x:c r="B6" s="158" t="str">
        <x:v>Formula / definition</x:v>
      </x:c>
      <x:c r="C6" s="158" t="str">
        <x:v>Authoritative input tab</x:v>
      </x:c>
      <x:c r="D6" s="158" t="str">
        <x:v>Avoid this mistake</x:v>
      </x:c>
    </x:row>
    <x:row r="7" ht="62" customHeight="1">
      <x:c r="A7" s="159" t="str">
        <x:v>Outreach completed</x:v>
      </x:c>
      <x:c r="B7" s="159" t="str">
        <x:v>Completed Outreach rows; one row per action.</x:v>
      </x:c>
      <x:c r="C7" s="159" t="str">
        <x:v>Activity Tracker</x:v>
      </x:c>
      <x:c r="D7" s="159" t="str">
        <x:v>Do not count a Scheduled or Cancelled action.</x:v>
      </x:c>
    </x:row>
    <x:row r="8" ht="62" customHeight="1">
      <x:c r="A8" s="159" t="str">
        <x:v>Conversations completed</x:v>
      </x:c>
      <x:c r="B8" s="159" t="str">
        <x:v>Completed Conversation rows; one two-way business conversation per row.</x:v>
      </x:c>
      <x:c r="C8" s="159" t="str">
        <x:v>Activity Tracker</x:v>
      </x:c>
      <x:c r="D8" s="159" t="str">
        <x:v>A sent email is not automatically a conversation.</x:v>
      </x:c>
    </x:row>
    <x:row r="9" ht="62" customHeight="1">
      <x:c r="A9" s="159" t="str">
        <x:v>Meetings completed</x:v>
      </x:c>
      <x:c r="B9" s="159" t="str">
        <x:v>Completed Meeting rows; not merely booked meetings.</x:v>
      </x:c>
      <x:c r="C9" s="159" t="str">
        <x:v>Activity Tracker</x:v>
      </x:c>
      <x:c r="D9" s="159" t="str">
        <x:v>A meeting booked and a meeting held are different.</x:v>
      </x:c>
    </x:row>
    <x:row r="10" ht="62" customHeight="1">
      <x:c r="A10" s="159" t="str">
        <x:v>Assets published</x:v>
      </x:c>
      <x:c r="B10" s="159" t="str">
        <x:v>Published assets with a publish date and named reviewer.</x:v>
      </x:c>
      <x:c r="C10" s="159" t="str">
        <x:v>Content Planner</x:v>
      </x:c>
      <x:c r="D10" s="159" t="str">
        <x:v>Do not count the same asset again in Activity Tracker.</x:v>
      </x:c>
    </x:row>
    <x:row r="11" ht="62" customHeight="1">
      <x:c r="A11" s="159" t="str">
        <x:v>Net hours saved</x:v>
      </x:c>
      <x:c r="B11" s="159" t="str">
        <x:v>(Before − after including review) ÷ 60; Completed rows only. Negative is valid.</x:v>
      </x:c>
      <x:c r="C11" s="159" t="str">
        <x:v>Activity Tracker</x:v>
      </x:c>
      <x:c r="D11" s="159" t="str">
        <x:v>Include review and correction time; do not hide negative savings.</x:v>
      </x:c>
    </x:row>
    <x:row r="12" ht="62" customHeight="1">
      <x:c r="A12" s="159" t="str">
        <x:v>Decision win rate</x:v>
      </x:c>
      <x:c r="B12" s="159" t="str">
        <x:v>Won decisions ÷ (Won + Lost decisions), by decision date.</x:v>
      </x:c>
      <x:c r="C12" s="159" t="str">
        <x:v>Opportunity Tracker</x:v>
      </x:c>
      <x:c r="D12" s="159" t="str">
        <x:v>Use decision dates and include lost decisions in the denominator.</x:v>
      </x:c>
    </x:row>
    <x:row r="13" ht="62" customHeight="1">
      <x:c r="A13" s="159" t="str">
        <x:v>Creation-cohort win rate</x:v>
      </x:c>
      <x:c r="B13" s="159" t="str">
        <x:v>Currently Won ÷ all opportunities created in the selected period; immature cohorts need time.</x:v>
      </x:c>
      <x:c r="C13" s="159" t="str">
        <x:v>Opportunity Tracker</x:v>
      </x:c>
      <x:c r="D13" s="159" t="str">
        <x:v>This is current cohort progress, not a historical snapshot; use valid decision dates for wins.</x:v>
      </x:c>
    </x:row>
    <x:row r="14" ht="62" customHeight="1">
      <x:c r="A14" s="159" t="str">
        <x:v>Due-date on-time rate</x:v>
      </x:c>
      <x:c r="B14" s="159" t="str">
        <x:v>On-time completed tasks ÷ non-cancelled tasks whose due date has passed, by due date.</x:v>
      </x:c>
      <x:c r="C14" s="159" t="str">
        <x:v>Follow-Up Tracker</x:v>
      </x:c>
      <x:c r="D14" s="159" t="str">
        <x:v>Exclude cancelled tasks and unelapsed due dates. A completed task without a completion date is not on time.</x:v>
      </x:c>
    </x:row>
    <x:row r="15" ht="62" customHeight="1">
      <x:c r="A15" s="159" t="str">
        <x:v>Priority score</x:v>
      </x:c>
      <x:c r="B15" s="159" t="str">
        <x:v>Impact × 3 + urgency × 2 + service fit × 1; each 1–5.</x:v>
      </x:c>
      <x:c r="C15" s="159" t="str">
        <x:v>Start Here + Opportunity Tracker</x:v>
      </x:c>
      <x:c r="D15" s="159" t="str">
        <x:v>Not an automated eligibility, credit or customer-worthiness score.</x:v>
      </x:c>
    </x:row>
    <x:row r="16" ht="62" customHeight="1">
      <x:c r="A16" s="159" t="str">
        <x:v>Expected value</x:v>
      </x:c>
      <x:c r="B16" s="159" t="str">
        <x:v>Optional planning amount in dollars. Not booked revenue.</x:v>
      </x:c>
      <x:c r="C16" s="159" t="str">
        <x:v>Opportunity Tracker</x:v>
      </x:c>
      <x:c r="D16" s="159" t="str">
        <x:v>Do not treat open opportunity value as revenue or add it to sales.</x:v>
      </x:c>
    </x:row>
    <x:row r="17" ht="62" customHeight="1">
      <x:c r="A17" s="159" t="str">
        <x:v>Attainment</x:v>
      </x:c>
      <x:c r="B17" s="159" t="str">
        <x:v>Actual ÷ goal. Blank when no goal or eligible actual exists.</x:v>
      </x:c>
      <x:c r="C17" s="159" t="str">
        <x:v>KPI Scorecard</x:v>
      </x:c>
      <x:c r="D17" s="159" t="str">
        <x:v>A rate can improve with a tiny denominator. Review raw records.</x:v>
      </x:c>
    </x:row>
    <x:row r="18" ht="62" customHeight="1">
      <x:c r="A18" s="159" t="str">
        <x:v>Dates / as-of</x:v>
      </x:c>
      <x:c r="B18" s="159" t="str">
        <x:v>Weekly = Monday through Sunday. Monthly = calendar month. Both stop at as-of.</x:v>
      </x:c>
      <x:c r="C18" s="159" t="str">
        <x:v>Start Here</x:v>
      </x:c>
      <x:c r="D18" s="159" t="str">
        <x:v>Future activity is not actual. Stage fields are current, not historical.</x:v>
      </x:c>
    </x:row>
    <x:row r="19" ht="62" customHeight="1">
      <x:c r="A19" s="166" t="str">
        <x:v>Control checks</x:v>
      </x:c>
      <x:c r="B19" s="166" t="str">
        <x:v>Live flags identify missing ownership, dates, next steps or duplicate IDs.</x:v>
      </x:c>
      <x:c r="C19" s="166" t="str">
        <x:v>All live trackers</x:v>
      </x:c>
      <x:c r="D19" s="166" t="str">
        <x:v>The workbook flags but does not automatically repair duplicate records.</x:v>
      </x:c>
    </x:row>
    <x:row r="20" ht="62" customHeight="1">
      <x:c r="A20" s="159" t="str">
        <x:v>Lead source</x:v>
      </x:c>
      <x:c r="B20" s="159" t="str">
        <x:v>The best-known origin reported or observed; record consistently.</x:v>
      </x:c>
      <x:c r="C20" s="159" t="str">
        <x:v>Opportunity Tracker</x:v>
      </x:c>
      <x:c r="D20" s="159" t="str">
        <x:v>Source attribution is not proof of causal impact.</x:v>
      </x:c>
    </x:row>
    <x:row r="21" ht="62" customHeight="1">
      <x:c r="A21" s="159" t="str">
        <x:v>Human review</x:v>
      </x:c>
      <x:c r="B21" s="159" t="str">
        <x:v>A named person checks evidence, accuracy, tone and next-step ownership.</x:v>
      </x:c>
      <x:c r="C21" s="159" t="str">
        <x:v>Content Planner + workflow</x:v>
      </x:c>
      <x:c r="D21" s="159" t="str">
        <x:v>A prompt requesting sources is not proof those sources were verified.</x:v>
      </x:c>
    </x:row>
    <x:row r="22" ht="22" customHeight="1">
      <x:c r="A22" s="160"/>
      <x:c r="B22" s="160"/>
      <x:c r="C22" s="160"/>
      <x:c r="D22" s="160"/>
    </x:row>
    <x:row r="23" ht="22" customHeight="1">
      <x:c r="A23" s="160"/>
      <x:c r="B23" s="160"/>
      <x:c r="C23" s="160"/>
      <x:c r="D23" s="160"/>
    </x:row>
    <x:row r="24" ht="22" customHeight="1">
      <x:c r="A24" s="158" t="str">
        <x:v>PRIMARY REFERENCE LINKS | Checked September 11, 2026</x:v>
      </x:c>
      <x:c r="B24" s="158"/>
      <x:c r="C24" s="158"/>
      <x:c r="D24" s="158"/>
    </x:row>
    <x:row r="25" ht="22" customHeight="1">
      <x:c r="A25" s="160"/>
      <x:c r="B25" s="160"/>
      <x:c r="C25" s="160"/>
      <x:c r="D25" s="160"/>
    </x:row>
    <x:row r="26" ht="80" customHeight="1">
      <x:c r="A26" s="159" t="str">
        <x:v>S1 | NIST AI 600-1: Generative AI Profile</x:v>
      </x:c>
      <x:c r="B26" s="159" t="str">
        <x:v>https://doi.org/10.6028/NIST.AI.600-1</x:v>
      </x:c>
      <x:c r="C26" s="159" t="str">
        <x:v>Reference only</x:v>
      </x:c>
      <x:c r="D26" s="159" t="str">
        <x:v>Risk reference: inaccurate output, data privacy and human-AI configuration. Workshop safeguards are implementation choices, not legal advice.</x:v>
      </x:c>
    </x:row>
    <x:row r="27" ht="80" customHeight="1">
      <x:c r="A27" s="159" t="str">
        <x:v>S2 | Google: Using generative AI content</x:v>
      </x:c>
      <x:c r="B27" s="159" t="str">
        <x:v>https://developers.google.com/search/docs/fundamentals/using-gen-ai-content</x:v>
      </x:c>
      <x:c r="C27" s="159" t="str">
        <x:v>Reference only</x:v>
      </x:c>
      <x:c r="D27" s="159" t="str">
        <x:v>AI-assisted content still needs accuracy, relevance and added value. Volume alone is not a useful quality standard.</x:v>
      </x:c>
    </x:row>
    <x:row r="28" ht="80" customHeight="1">
      <x:c r="A28" s="159" t="str">
        <x:v>S3 | Google: Tips to improve local ranking</x:v>
      </x:c>
      <x:c r="B28" s="159" t="str">
        <x:v>https://support.google.com/business/answer/7091?hl=en</x:v>
      </x:c>
      <x:c r="C28" s="159" t="str">
        <x:v>Reference only</x:v>
      </x:c>
      <x:c r="D28" s="159" t="str">
        <x:v>Maintain accurate business information. Local visibility also depends on factors such as relevance, distance and prominence.</x:v>
      </x:c>
    </x:row>
    <x:row r="29" ht="80" customHeight="1">
      <x:c r="A29" s="159" t="str">
        <x:v>S4 | Google: Optimizing for generative AI features</x:v>
      </x:c>
      <x:c r="B29" s="159" t="str">
        <x:v>https://developers.google.com/search/docs/fundamentals/ai-optimization-guide</x:v>
      </x:c>
      <x:c r="C29" s="159" t="str">
        <x:v>Reference only</x:v>
      </x:c>
      <x:c r="D29" s="159" t="str">
        <x:v>Foundational SEO remains relevant to Google AI search. No placement or indexing is guaranteed.</x:v>
      </x:c>
    </x:row>
    <x:row r="30" ht="22" customHeight="1">
      <x:c r="A30" s="160"/>
      <x:c r="B30" s="160"/>
      <x:c r="C30" s="160"/>
      <x:c r="D30" s="160"/>
    </x:row>
    <x:row r="31" ht="22" customHeight="1">
      <x:c r="A31" s="160"/>
      <x:c r="B31" s="160"/>
      <x:c r="C31" s="160"/>
      <x:c r="D31" s="160"/>
    </x:row>
    <x:row r="32" ht="22" customHeight="1">
      <x:c r="A32" s="159" t="str">
        <x:v>Event details and the seven-rule framework come from the supplied workshop materials. Examples are fictional. The workbook is an execution aid, not legal, compliance or individualized financial advice. Use your organization's current policies.</x:v>
      </x:c>
      <x:c r="B32" s="159"/>
      <x:c r="C32" s="159"/>
      <x:c r="D32" s="159"/>
    </x:row>
    <x:row r="33" ht="22" customHeight="1">
      <x:c r="A33" s="95"/>
      <x:c r="B33" s="95"/>
      <x:c r="C33" s="95"/>
      <x:c r="D33" s="95"/>
    </x:row>
    <x:row r="34" ht="22" customHeight="1">
      <x:c r="A34" s="95"/>
      <x:c r="B34" s="95"/>
      <x:c r="C34" s="95"/>
      <x:c r="D34" s="95"/>
    </x:row>
    <x:row r="35" ht="22" customHeight="1">
      <x:c r="A35" s="3"/>
      <x:c r="B35" s="3"/>
      <x:c r="C35" s="3"/>
      <x:c r="D35" s="3"/>
    </x:row>
    <x:row r="36" ht="22" customHeight="1">
      <x:c r="A36" s="3"/>
      <x:c r="B36" s="3"/>
      <x:c r="C36" s="3"/>
      <x:c r="D36" s="3"/>
    </x:row>
    <x:row r="37" ht="22" customHeight="1">
      <x:c r="A37" s="3"/>
      <x:c r="B37" s="3"/>
      <x:c r="C37" s="3"/>
      <x:c r="D37" s="3"/>
    </x:row>
  </x:sheetData>
  <x:mergeCells>
    <x:mergeCell ref="A1:D2"/>
    <x:mergeCell ref="A3:D3"/>
    <x:mergeCell ref="A24:D24"/>
    <x:mergeCell ref="A32:D34"/>
  </x:mergeCells>
  <x:pageMargins left="0.7" right="0.7" top="0.75" bottom="0.75" header="0.3" footer="0.3"/>
</x:worksheet>
</file>

<file path=xl/worksheets/sheet13.xml><?xml version="1.0" encoding="utf-8"?>
<x:worksheet xmlns:x="http://schemas.openxmlformats.org/spreadsheetml/2006/main">
  <x:sheetFormatPr defaultRowHeight="15"/>
  <x:cols>
    <x:col min="1" max="1" width="31" hidden="0" customWidth="1"/>
    <x:col min="2" max="2" width="44" hidden="0" customWidth="1"/>
    <x:col min="3" max="3" width="18" hidden="0" customWidth="1"/>
    <x:col min="4" max="4" width="62" hidden="0" customWidth="1"/>
    <x:col min="5" max="5" width="14" hidden="0" customWidth="1"/>
    <x:col min="6" max="6" width="14" hidden="0" customWidth="1"/>
    <x:col min="7" max="7" width="14" hidden="0" customWidth="1"/>
    <x:col min="8" max="8" width="14" hidden="0" customWidth="1"/>
  </x:cols>
  <x:sheetData>
    <x:row r="1" ht="25" customHeight="1">
      <x:c r="A1" s="163" t="str">
        <x:v>FICTIONAL EXAMPLES | NOT LIVE DATA</x:v>
      </x:c>
      <x:c r="B1" s="163"/>
      <x:c r="C1" s="163"/>
      <x:c r="D1" s="163"/>
      <x:c r="E1" s="8"/>
      <x:c r="F1" s="8"/>
      <x:c r="G1" s="8"/>
      <x:c r="H1" s="8"/>
    </x:row>
    <x:row r="2" ht="25" customHeight="1">
      <x:c r="A2" s="158"/>
      <x:c r="B2" s="158"/>
      <x:c r="C2" s="158"/>
      <x:c r="D2" s="158"/>
      <x:c r="E2" s="8"/>
      <x:c r="F2" s="8"/>
      <x:c r="G2" s="8"/>
      <x:c r="H2" s="8"/>
    </x:row>
    <x:row r="3" ht="30" customHeight="1">
      <x:c r="A3" s="169" t="str">
        <x:v>GOT MORTGAGES  |  This sheet is excluded from every dashboard and scorecard formula.</x:v>
      </x:c>
      <x:c r="B3" s="169"/>
      <x:c r="C3" s="169"/>
      <x:c r="D3" s="169"/>
      <x:c r="E3" s="14"/>
      <x:c r="F3" s="14"/>
      <x:c r="G3" s="14"/>
      <x:c r="H3" s="14"/>
    </x:row>
    <x:row r="4" ht="22" customHeight="1">
      <x:c r="A4" s="160"/>
      <x:c r="B4" s="160"/>
      <x:c r="C4" s="160"/>
      <x:c r="D4" s="160"/>
      <x:c r="E4" s="3"/>
      <x:c r="F4" s="3"/>
      <x:c r="G4" s="3"/>
      <x:c r="H4" s="3"/>
    </x:row>
    <x:row r="5" ht="22" customHeight="1">
      <x:c r="A5" s="166" t="str">
        <x:v>TRAINING CASE: A local home-service company reviews 12 opportunities created in one period. Four were won, three lost and five remain open. All seven decisions occurred in the selected decision period.</x:v>
      </x:c>
      <x:c r="B5" s="166"/>
      <x:c r="C5" s="166"/>
      <x:c r="D5" s="166"/>
      <x:c r="E5" s="119"/>
      <x:c r="F5" s="119"/>
      <x:c r="G5" s="119"/>
      <x:c r="H5" s="119"/>
    </x:row>
    <x:row r="6" ht="22" customHeight="1">
      <x:c r="A6" s="159"/>
      <x:c r="B6" s="159"/>
      <x:c r="C6" s="159"/>
      <x:c r="D6" s="159"/>
      <x:c r="E6" s="119"/>
      <x:c r="F6" s="119"/>
      <x:c r="G6" s="119"/>
      <x:c r="H6" s="119"/>
    </x:row>
    <x:row r="7" ht="22" customHeight="1">
      <x:c r="A7" s="160"/>
      <x:c r="B7" s="160"/>
      <x:c r="C7" s="160"/>
      <x:c r="D7" s="160"/>
      <x:c r="E7" s="3"/>
      <x:c r="F7" s="3"/>
      <x:c r="G7" s="3"/>
      <x:c r="H7" s="3"/>
    </x:row>
    <x:row r="8" ht="30" customHeight="1">
      <x:c r="A8" s="179" t="str">
        <x:v>Example measure</x:v>
      </x:c>
      <x:c r="B8" s="179" t="str">
        <x:v>Inputs</x:v>
      </x:c>
      <x:c r="C8" s="179" t="str">
        <x:v>Result</x:v>
      </x:c>
      <x:c r="D8" s="179" t="str">
        <x:v>Interpretation</x:v>
      </x:c>
      <x:c r="E8" s="3"/>
      <x:c r="F8" s="3"/>
      <x:c r="G8" s="3"/>
      <x:c r="H8" s="3"/>
    </x:row>
    <x:row r="9" ht="55" customHeight="1">
      <x:c r="A9" s="159" t="str">
        <x:v>Decision win rate</x:v>
      </x:c>
      <x:c r="B9" s="159" t="str">
        <x:v>4 won / (4 won + 3 lost)</x:v>
      </x:c>
      <x:c r="C9" s="190" t="n">
        <x:f>4/(4+3)</x:f>
        <x:v>0.5714285714285714</x:v>
      </x:c>
      <x:c r="D9" s="159" t="str">
        <x:v>57.1% among decisions; open opportunities excluded.</x:v>
      </x:c>
      <x:c r="E9" s="3"/>
      <x:c r="F9" s="3"/>
      <x:c r="G9" s="3"/>
      <x:c r="H9" s="3"/>
    </x:row>
    <x:row r="10" ht="55" customHeight="1">
      <x:c r="A10" s="159" t="str">
        <x:v>Creation-cohort win rate</x:v>
      </x:c>
      <x:c r="B10" s="159" t="str">
        <x:v>4 won / 12 created</x:v>
      </x:c>
      <x:c r="C10" s="190" t="n">
        <x:f>4/12</x:f>
        <x:v>0.3333333333333333</x:v>
      </x:c>
      <x:c r="D10" s="159" t="str">
        <x:v>33.3% of that creation cohort currently won.</x:v>
      </x:c>
      <x:c r="E10" s="3"/>
      <x:c r="F10" s="3"/>
      <x:c r="G10" s="3"/>
      <x:c r="H10" s="3"/>
    </x:row>
    <x:row r="11" ht="55" customHeight="1">
      <x:c r="A11" s="159" t="str">
        <x:v>Time saved per task</x:v>
      </x:c>
      <x:c r="B11" s="159" t="str">
        <x:v>30 before − 18 after incl. review</x:v>
      </x:c>
      <x:c r="C11" s="159" t="n">
        <x:f>30-18</x:f>
        <x:v>12</x:v>
      </x:c>
      <x:c r="D11" s="159" t="str">
        <x:v>12 minutes; count review and correction time.</x:v>
      </x:c>
      <x:c r="E11" s="3"/>
      <x:c r="F11" s="3"/>
      <x:c r="G11" s="3"/>
      <x:c r="H11" s="3"/>
    </x:row>
    <x:row r="12" ht="55" customHeight="1">
      <x:c r="A12" s="159" t="str">
        <x:v>Priority score</x:v>
      </x:c>
      <x:c r="B12" s="159" t="str">
        <x:v>Impact 4; urgency 5; service fit 4</x:v>
      </x:c>
      <x:c r="C12" s="159" t="n">
        <x:f>4*'Start Here'!K7+5*'Start Here'!K8+4*'Start Here'!K9</x:f>
        <x:v>26</x:v>
      </x:c>
      <x:c r="D12" s="159" t="str">
        <x:v>26/30 = High with default weights.</x:v>
      </x:c>
      <x:c r="E12" s="3"/>
      <x:c r="F12" s="3"/>
      <x:c r="G12" s="3"/>
      <x:c r="H12" s="3"/>
    </x:row>
    <x:row r="13" ht="55" customHeight="1">
      <x:c r="A13" s="159" t="str">
        <x:v>Due-date on-time rate</x:v>
      </x:c>
      <x:c r="B13" s="159" t="str">
        <x:v>3 on time / 4 non-cancelled elapsed deadlines</x:v>
      </x:c>
      <x:c r="C13" s="190" t="n">
        <x:f>3/4</x:f>
        <x:v>0.75</x:v>
      </x:c>
      <x:c r="D13" s="159" t="str">
        <x:v>75%; a fifth task due today is not yet in the denominator.</x:v>
      </x:c>
      <x:c r="E13" s="3"/>
      <x:c r="F13" s="3"/>
      <x:c r="G13" s="3"/>
      <x:c r="H13" s="3"/>
    </x:row>
    <x:row r="14" ht="22" customHeight="1">
      <x:c r="A14" s="167"/>
      <x:c r="B14" s="167"/>
      <x:c r="C14" s="167"/>
      <x:c r="D14" s="167"/>
      <x:c r="E14" s="3"/>
      <x:c r="F14" s="3"/>
      <x:c r="G14" s="3"/>
      <x:c r="H14" s="3"/>
    </x:row>
    <x:row r="15" ht="22" customHeight="1">
      <x:c r="A15" s="160"/>
      <x:c r="B15" s="160"/>
      <x:c r="C15" s="160"/>
      <x:c r="D15" s="160"/>
      <x:c r="E15" s="3"/>
      <x:c r="F15" s="3"/>
      <x:c r="G15" s="3"/>
      <x:c r="H15" s="3"/>
    </x:row>
    <x:row r="16" ht="22" customHeight="1">
      <x:c r="A16" s="158" t="str">
        <x:v>EXAMPLE OPPORTUNITY: EX-001 | Contact alias: Harbor Home Services | Need: unanswered maintenance question | Stage: Contacted | Next step: owner makes a personal call | Due: an agreed date. Never copy fictional activity into the live tracker.</x:v>
      </x:c>
      <x:c r="B16" s="158"/>
      <x:c r="C16" s="158"/>
      <x:c r="D16" s="158"/>
      <x:c r="E16" s="99"/>
      <x:c r="F16" s="99"/>
      <x:c r="G16" s="99"/>
      <x:c r="H16" s="99"/>
    </x:row>
    <x:row r="17" ht="22" customHeight="1">
      <x:c r="A17" s="158"/>
      <x:c r="B17" s="158"/>
      <x:c r="C17" s="158"/>
      <x:c r="D17" s="158"/>
      <x:c r="E17" s="99"/>
      <x:c r="F17" s="99"/>
      <x:c r="G17" s="99"/>
      <x:c r="H17" s="99"/>
    </x:row>
    <x:row r="18" ht="22" customHeight="1">
      <x:c r="A18" s="160"/>
      <x:c r="B18" s="160"/>
      <x:c r="C18" s="160"/>
      <x:c r="D18" s="160"/>
      <x:c r="E18" s="3"/>
      <x:c r="F18" s="3"/>
      <x:c r="G18" s="3"/>
      <x:c r="H18" s="3"/>
    </x:row>
    <x:row r="19" ht="22" customHeight="1">
      <x:c r="A19" s="160"/>
      <x:c r="B19" s="160"/>
      <x:c r="C19" s="160"/>
      <x:c r="D19" s="160"/>
      <x:c r="E19" s="3"/>
      <x:c r="F19" s="3"/>
      <x:c r="G19" s="3"/>
      <x:c r="H19" s="3"/>
    </x:row>
    <x:row r="20" ht="22" customHeight="1">
      <x:c r="A20" s="158" t="str">
        <x:v>ILLUSTRATIVE WEEKLY GOALS | Choose your own in KPI Scorecard</x:v>
      </x:c>
      <x:c r="B20" s="158"/>
      <x:c r="C20" s="158"/>
      <x:c r="D20" s="158"/>
      <x:c r="E20" s="20"/>
      <x:c r="F20" s="20"/>
      <x:c r="G20" s="20"/>
      <x:c r="H20" s="20"/>
    </x:row>
    <x:row r="21" ht="22" customHeight="1">
      <x:c r="A21" s="160"/>
      <x:c r="B21" s="160"/>
      <x:c r="C21" s="160"/>
      <x:c r="D21" s="160"/>
      <x:c r="E21" s="3"/>
      <x:c r="F21" s="3"/>
      <x:c r="G21" s="3"/>
      <x:c r="H21" s="3"/>
    </x:row>
    <x:row r="22" ht="22" customHeight="1">
      <x:c r="A22" s="160" t="str">
        <x:v>Outreach completed</x:v>
      </x:c>
      <x:c r="B22" s="160" t="n">
        <x:v>20</x:v>
      </x:c>
      <x:c r="C22" s="160" t="str">
        <x:v>Count</x:v>
      </x:c>
      <x:c r="D22" s="160"/>
      <x:c r="E22" s="3"/>
      <x:c r="F22" s="3"/>
      <x:c r="G22" s="3"/>
      <x:c r="H22" s="3"/>
    </x:row>
    <x:row r="23" ht="22" customHeight="1">
      <x:c r="A23" s="167" t="str">
        <x:v>Conversations completed</x:v>
      </x:c>
      <x:c r="B23" s="167" t="n">
        <x:v>10</x:v>
      </x:c>
      <x:c r="C23" s="167" t="str">
        <x:v>Count</x:v>
      </x:c>
      <x:c r="D23" s="167"/>
      <x:c r="E23" s="3"/>
      <x:c r="F23" s="3"/>
      <x:c r="G23" s="3"/>
      <x:c r="H23" s="3"/>
    </x:row>
    <x:row r="24" ht="22" customHeight="1">
      <x:c r="A24" s="160" t="str">
        <x:v>Meetings completed</x:v>
      </x:c>
      <x:c r="B24" s="160" t="n">
        <x:v>3</x:v>
      </x:c>
      <x:c r="C24" s="160" t="str">
        <x:v>Count</x:v>
      </x:c>
      <x:c r="D24" s="160"/>
      <x:c r="E24" s="3"/>
      <x:c r="F24" s="3"/>
      <x:c r="G24" s="3"/>
      <x:c r="H24" s="3"/>
    </x:row>
    <x:row r="25" ht="22" customHeight="1">
      <x:c r="A25" s="160" t="str">
        <x:v>Assets published</x:v>
      </x:c>
      <x:c r="B25" s="160" t="n">
        <x:v>2</x:v>
      </x:c>
      <x:c r="C25" s="160" t="str">
        <x:v>Count</x:v>
      </x:c>
      <x:c r="D25" s="160"/>
      <x:c r="E25" s="3"/>
      <x:c r="F25" s="3"/>
      <x:c r="G25" s="3"/>
      <x:c r="H25" s="3"/>
    </x:row>
    <x:row r="26" ht="22" customHeight="1">
      <x:c r="A26" s="160" t="str">
        <x:v>Net hours saved</x:v>
      </x:c>
      <x:c r="B26" s="160" t="n">
        <x:v>1</x:v>
      </x:c>
      <x:c r="C26" s="160" t="str">
        <x:v>Hours</x:v>
      </x:c>
      <x:c r="D26" s="160"/>
      <x:c r="E26" s="3"/>
      <x:c r="F26" s="3"/>
      <x:c r="G26" s="3"/>
      <x:c r="H26" s="3"/>
    </x:row>
    <x:row r="27" ht="22" customHeight="1">
      <x:c r="A27" s="160"/>
      <x:c r="B27" s="160"/>
      <x:c r="C27" s="160"/>
      <x:c r="D27" s="160"/>
      <x:c r="E27" s="3"/>
      <x:c r="F27" s="3"/>
      <x:c r="G27" s="3"/>
      <x:c r="H27" s="3"/>
    </x:row>
    <x:row r="28" ht="22" customHeight="1">
      <x:c r="A28" s="160"/>
      <x:c r="B28" s="160"/>
      <x:c r="C28" s="160"/>
      <x:c r="D28" s="160"/>
      <x:c r="E28" s="3"/>
      <x:c r="F28" s="3"/>
      <x:c r="G28" s="3"/>
      <x:c r="H28" s="3"/>
    </x:row>
    <x:row r="29" ht="22" customHeight="1">
      <x:c r="A29" s="158" t="str">
        <x:v>NOT A PERFORMANCE CLAIM: The examples explain the arithmetic only. They are not Abdel's reported production, client results, industry averages or targets guaranteed to work for your business.</x:v>
      </x:c>
      <x:c r="B29" s="158"/>
      <x:c r="C29" s="158"/>
      <x:c r="D29" s="158"/>
      <x:c r="E29" s="135"/>
      <x:c r="F29" s="135"/>
      <x:c r="G29" s="135"/>
      <x:c r="H29" s="135"/>
    </x:row>
    <x:row r="30" ht="22" customHeight="1">
      <x:c r="A30" s="135"/>
      <x:c r="B30" s="135"/>
      <x:c r="C30" s="135"/>
      <x:c r="D30" s="135"/>
      <x:c r="E30" s="135"/>
      <x:c r="F30" s="135"/>
      <x:c r="G30" s="135"/>
      <x:c r="H30" s="135"/>
    </x:row>
    <x:row r="31" ht="22" customHeight="1">
      <x:c r="A31" s="135"/>
      <x:c r="B31" s="135"/>
      <x:c r="C31" s="135"/>
      <x:c r="D31" s="135"/>
      <x:c r="E31" s="135"/>
      <x:c r="F31" s="135"/>
      <x:c r="G31" s="135"/>
      <x:c r="H31" s="135"/>
    </x:row>
    <x:row r="32" ht="22" customHeight="1">
      <x:c r="A32" s="135"/>
      <x:c r="B32" s="135"/>
      <x:c r="C32" s="135"/>
      <x:c r="D32" s="135"/>
      <x:c r="E32" s="135"/>
      <x:c r="F32" s="135"/>
      <x:c r="G32" s="135"/>
      <x:c r="H32" s="135"/>
    </x:row>
    <x:row r="33" ht="22" customHeight="1">
      <x:c r="A33" s="3"/>
      <x:c r="B33" s="3"/>
      <x:c r="C33" s="3"/>
      <x:c r="D33" s="3"/>
      <x:c r="E33" s="3"/>
      <x:c r="F33" s="3"/>
      <x:c r="G33" s="3"/>
      <x:c r="H33" s="3"/>
    </x:row>
    <x:row r="34" ht="22" customHeight="1">
      <x:c r="A34" s="3"/>
      <x:c r="B34" s="3"/>
      <x:c r="C34" s="3"/>
      <x:c r="D34" s="3"/>
      <x:c r="E34" s="3"/>
      <x:c r="F34" s="3"/>
      <x:c r="G34" s="3"/>
      <x:c r="H34" s="3"/>
    </x:row>
    <x:row r="35" ht="22" customHeight="1">
      <x:c r="A35" s="3"/>
      <x:c r="B35" s="3"/>
      <x:c r="C35" s="3"/>
      <x:c r="D35" s="3"/>
      <x:c r="E35" s="3"/>
      <x:c r="F35" s="3"/>
      <x:c r="G35" s="3"/>
      <x:c r="H35" s="3"/>
    </x:row>
    <x:row r="36" ht="22" customHeight="1">
      <x:c r="A36" s="3"/>
      <x:c r="B36" s="3"/>
      <x:c r="C36" s="3"/>
      <x:c r="D36" s="3"/>
      <x:c r="E36" s="3"/>
      <x:c r="F36" s="3"/>
      <x:c r="G36" s="3"/>
      <x:c r="H36" s="3"/>
    </x:row>
    <x:row r="37" ht="22" customHeight="1">
      <x:c r="A37" s="3"/>
      <x:c r="B37" s="3"/>
      <x:c r="C37" s="3"/>
      <x:c r="D37" s="3"/>
      <x:c r="E37" s="3"/>
      <x:c r="F37" s="3"/>
      <x:c r="G37" s="3"/>
      <x:c r="H37" s="3"/>
    </x:row>
    <x:row r="38" ht="22" customHeight="1">
      <x:c r="A38" s="3"/>
      <x:c r="B38" s="3"/>
      <x:c r="C38" s="3"/>
      <x:c r="D38" s="3"/>
      <x:c r="E38" s="3"/>
      <x:c r="F38" s="3"/>
      <x:c r="G38" s="3"/>
      <x:c r="H38" s="3"/>
    </x:row>
    <x:row r="39" ht="22" customHeight="1">
      <x:c r="A39" s="3"/>
      <x:c r="B39" s="3"/>
      <x:c r="C39" s="3"/>
      <x:c r="D39" s="3"/>
      <x:c r="E39" s="3"/>
      <x:c r="F39" s="3"/>
      <x:c r="G39" s="3"/>
      <x:c r="H39" s="3"/>
    </x:row>
  </x:sheetData>
  <x:mergeCells>
    <x:mergeCell ref="A1:H2"/>
    <x:mergeCell ref="A3:H3"/>
    <x:mergeCell ref="A5:H6"/>
    <x:mergeCell ref="A16:H17"/>
    <x:mergeCell ref="A20:H20"/>
    <x:mergeCell ref="A29:H32"/>
  </x:mergeCells>
  <x:pageMargins left="0.7" right="0.7" top="0.75" bottom="0.75" header="0.3" footer="0.3"/>
</x:worksheet>
</file>